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G:\COMMUN\DMIT-SACIT\1-Consultations\2024\24.46.IT_AOO_RIS\1 - DCE\24.46-IT_RIS_DCE pour validation\CdRF\"/>
    </mc:Choice>
  </mc:AlternateContent>
  <xr:revisionPtr revIDLastSave="0" documentId="13_ncr:1_{160B32ED-0E6C-47FB-9BE0-4E64D83D30CF}" xr6:coauthVersionLast="47" xr6:coauthVersionMax="47" xr10:uidLastSave="{00000000-0000-0000-0000-000000000000}"/>
  <bookViews>
    <workbookView xWindow="-108" yWindow="-108" windowWidth="23256" windowHeight="12456" xr2:uid="{36E11790-DCCB-4007-839C-B5B44EF0E8EF}"/>
  </bookViews>
  <sheets>
    <sheet name="AVERTISSEMENT" sheetId="2" r:id="rId1"/>
    <sheet name="Abonnement " sheetId="3" state="hidden" r:id="rId2"/>
    <sheet name="BPU Licences &amp; Maintenance" sheetId="7" r:id="rId3"/>
    <sheet name="BPU UO" sheetId="6" r:id="rId4"/>
    <sheet name="TOTAL SIMULATION" sheetId="12" r:id="rId5"/>
    <sheet name="Feuil2" sheetId="8" state="hidden" r:id="rId6"/>
  </sheets>
  <externalReferences>
    <externalReference r:id="rId7"/>
  </externalReferences>
  <definedNames>
    <definedName name="Table_des_Prestations" localSheetId="2">'[1]Répartition ETF AT'!#REF!</definedName>
    <definedName name="Table_des_Prestations" localSheetId="5">'[1]Répartition ETF AT'!#REF!</definedName>
    <definedName name="Table_des_Prestations">'[1]Répartition ETF AT'!#REF!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12" l="1"/>
  <c r="D6" i="12"/>
  <c r="D7" i="12"/>
  <c r="D8" i="12"/>
  <c r="C8" i="12"/>
  <c r="C7" i="12"/>
  <c r="A8" i="12"/>
  <c r="A7" i="12"/>
  <c r="F9" i="7"/>
  <c r="F10" i="7"/>
  <c r="C6" i="12"/>
  <c r="A6" i="12"/>
  <c r="F6" i="7"/>
  <c r="C9" i="12"/>
  <c r="D9" i="12" s="1"/>
  <c r="E53" i="6"/>
  <c r="C5" i="12"/>
  <c r="D5" i="12" s="1"/>
  <c r="A9" i="12"/>
  <c r="A5" i="12"/>
  <c r="F8" i="7"/>
  <c r="F5" i="7"/>
  <c r="A3" i="12"/>
  <c r="A4" i="12"/>
  <c r="E50" i="6"/>
  <c r="E51" i="6"/>
  <c r="E39" i="6"/>
  <c r="E40" i="6"/>
  <c r="E41" i="6"/>
  <c r="E24" i="6"/>
  <c r="E25" i="6"/>
  <c r="E26" i="6"/>
  <c r="E11" i="6"/>
  <c r="E12" i="6"/>
  <c r="E13" i="6"/>
  <c r="E42" i="6"/>
  <c r="E43" i="6"/>
  <c r="E44" i="6"/>
  <c r="E45" i="6"/>
  <c r="E46" i="6"/>
  <c r="E47" i="6"/>
  <c r="E48" i="6"/>
  <c r="E49" i="6"/>
  <c r="E35" i="6"/>
  <c r="E36" i="6"/>
  <c r="E37" i="6"/>
  <c r="E38" i="6"/>
  <c r="E16" i="6"/>
  <c r="E27" i="6" l="1"/>
  <c r="E28" i="6"/>
  <c r="E29" i="6"/>
  <c r="E30" i="6"/>
  <c r="E6" i="6" l="1"/>
  <c r="E7" i="6"/>
  <c r="E8" i="6"/>
  <c r="G53" i="6"/>
  <c r="E33" i="6"/>
  <c r="E34" i="6"/>
  <c r="E17" i="6"/>
  <c r="E18" i="6"/>
  <c r="E19" i="6"/>
  <c r="E20" i="6"/>
  <c r="E21" i="6"/>
  <c r="E22" i="6"/>
  <c r="E23" i="6"/>
  <c r="E32" i="6"/>
  <c r="E31" i="6"/>
  <c r="E9" i="6" l="1"/>
  <c r="E15" i="6"/>
  <c r="E14" i="6"/>
  <c r="AE4" i="3"/>
  <c r="AC4" i="3"/>
  <c r="AA4" i="3"/>
  <c r="Y4" i="3"/>
  <c r="W4" i="3"/>
  <c r="U4" i="3"/>
  <c r="S4" i="3"/>
  <c r="Q4" i="3"/>
  <c r="O4" i="3"/>
  <c r="M4" i="3"/>
  <c r="K4" i="3"/>
  <c r="I4" i="3"/>
  <c r="G4" i="3"/>
  <c r="E4" i="3"/>
  <c r="E52" i="6" l="1"/>
  <c r="C4" i="12" s="1"/>
  <c r="D4" i="12" s="1"/>
  <c r="D3" i="12"/>
  <c r="B25" i="3"/>
  <c r="C10" i="12" l="1"/>
  <c r="D10" i="12" s="1"/>
</calcChain>
</file>

<file path=xl/sharedStrings.xml><?xml version="1.0" encoding="utf-8"?>
<sst xmlns="http://schemas.openxmlformats.org/spreadsheetml/2006/main" count="262" uniqueCount="208">
  <si>
    <t>OFFRE DE  &lt; à compléter&gt;</t>
  </si>
  <si>
    <t>Simulation :</t>
  </si>
  <si>
    <t>La simulation financière n'emporte aucun engagement de l'administration.</t>
  </si>
  <si>
    <t>Indication de charges</t>
  </si>
  <si>
    <t>Tous les prix doivent être indiqués en EURO, avec :</t>
  </si>
  <si>
    <t>'Prix HT : prix Hors TVA</t>
  </si>
  <si>
    <t>Les prix sont indiqués avec 2 décimales maximum</t>
  </si>
  <si>
    <t>Note importante :</t>
  </si>
  <si>
    <t xml:space="preserve">Abonnement Support Niveau 3
Ensemble de l'AP-HP </t>
  </si>
  <si>
    <t>TRIMESTRE SUIVANT NOTIFICATION</t>
  </si>
  <si>
    <t>T1</t>
  </si>
  <si>
    <t>T2</t>
  </si>
  <si>
    <t>T3</t>
  </si>
  <si>
    <t>T4</t>
  </si>
  <si>
    <t>T5</t>
  </si>
  <si>
    <t>T6</t>
  </si>
  <si>
    <t>T7</t>
  </si>
  <si>
    <t>T8</t>
  </si>
  <si>
    <t>T9</t>
  </si>
  <si>
    <t>T10</t>
  </si>
  <si>
    <t>T11</t>
  </si>
  <si>
    <t>T12</t>
  </si>
  <si>
    <t>T13</t>
  </si>
  <si>
    <t>T14</t>
  </si>
  <si>
    <t>T15</t>
  </si>
  <si>
    <t>T16</t>
  </si>
  <si>
    <t>Abonnement TRIM</t>
  </si>
  <si>
    <t>Abonnement TRIM Forfaitaire AP-HP</t>
  </si>
  <si>
    <t>Qté</t>
  </si>
  <si>
    <t>Abonnement HT</t>
  </si>
  <si>
    <t>Abonnement et Support EP</t>
  </si>
  <si>
    <t>PRINCIPE DE TARIFICATION DES ABONNEMENTS</t>
  </si>
  <si>
    <t>T1 = Gratuit</t>
  </si>
  <si>
    <t>T2 = Forfait AP-HP (pilotes)</t>
  </si>
  <si>
    <t>T3 à T16 : fonction du nombre de dossiers actifs</t>
  </si>
  <si>
    <t>tarification par tranches</t>
  </si>
  <si>
    <t>La Quantité indique le nombre de dossiers agents opérationnels</t>
  </si>
  <si>
    <t xml:space="preserve">TARIF par Agent actif (générant un entretien annuel) en fonction de la tranche </t>
  </si>
  <si>
    <t>Tarif TRIMESTRIEL par agent HT</t>
  </si>
  <si>
    <t>0-10.000</t>
  </si>
  <si>
    <t>10.001-20.000</t>
  </si>
  <si>
    <t>20.001-30.000</t>
  </si>
  <si>
    <t>30.001-40.000</t>
  </si>
  <si>
    <t>40.001-50.000</t>
  </si>
  <si>
    <t>50.001-60.000</t>
  </si>
  <si>
    <t>60.001-70.000</t>
  </si>
  <si>
    <t>70.001-80.000</t>
  </si>
  <si>
    <t>80.001-90.000</t>
  </si>
  <si>
    <t>Abonn. TRIM Forfaitare AP-HP</t>
  </si>
  <si>
    <t>90.001-100.000 et au-delà FORFAIT AP-HP</t>
  </si>
  <si>
    <t>TOTAL ABONNEMENT 4 ANS (16 TRIM)</t>
  </si>
  <si>
    <t>BORDEREAU DE PRIX UNITAIRES</t>
  </si>
  <si>
    <t>ABONNEMENT</t>
  </si>
  <si>
    <t>ARTICLE</t>
  </si>
  <si>
    <t>DESIGNATION</t>
  </si>
  <si>
    <t>TARIF HT</t>
  </si>
  <si>
    <t>TARIF TTC</t>
  </si>
  <si>
    <t>CHANTIER  ??</t>
  </si>
  <si>
    <t>UO</t>
  </si>
  <si>
    <t>HORS FORFAIT</t>
  </si>
  <si>
    <t>PRESTATIONS</t>
  </si>
  <si>
    <t>Prix unitaire 
€ HT</t>
  </si>
  <si>
    <t>Quantité 
prévisionnelle</t>
  </si>
  <si>
    <t>TOTAL
€ HT</t>
  </si>
  <si>
    <t>POUR INFORMATION Estimation charges unitaires AP-HP</t>
  </si>
  <si>
    <t xml:space="preserve">OPERATION SITE PILOTE </t>
  </si>
  <si>
    <t>AUTRES OPERATIONS</t>
  </si>
  <si>
    <t>DEPLOIEMENT GHU Pilote- un site pilote à 100%</t>
  </si>
  <si>
    <t>DEPLOIEMENT GHU Pilote- un site pilote à 50%</t>
  </si>
  <si>
    <t>DEPLOIEMENT GHU Pilote- un site pilote à 20%</t>
  </si>
  <si>
    <t>Prix unitaire Annuel
€ HT</t>
  </si>
  <si>
    <t>Maintenance</t>
  </si>
  <si>
    <t>LICENCES</t>
  </si>
  <si>
    <t>volume prévisionnel d’examens annuels</t>
  </si>
  <si>
    <t>facturation pour les prestations</t>
  </si>
  <si>
    <t>Les formations au fil des consommations</t>
  </si>
  <si>
    <t>facturation à l’usage avec un coût à l’examen</t>
  </si>
  <si>
    <t>maintenances et les abonnements</t>
  </si>
  <si>
    <t>La volatilité des prix en développement logiciel dépend principalement de la complexité du projet, des évolutions fonctionnelles, des technologies utilisées, de la disponibilité des ressources, des risques techniques, des contraintes réglementaires et normatives, ainsi que des exigences élevées en sécurité et qualité.</t>
  </si>
  <si>
    <t>Qui va payer la maintenance ?</t>
  </si>
  <si>
    <t>Licence annuelle globale</t>
  </si>
  <si>
    <t>Voir la répartirtion par actes sur les différents sites</t>
  </si>
  <si>
    <t>Si à l'acte obligation de réactualiser le bpu tous les ans</t>
  </si>
  <si>
    <t>mettre dans le CCTP, le nombre d'examen annuel. Il s'agit de la moyenne d'examens, ils peuvent varier à la hause ou à la baisse (marginal)</t>
  </si>
  <si>
    <t>Qui paye ???</t>
  </si>
  <si>
    <t>Métrique</t>
  </si>
  <si>
    <t>Unité</t>
  </si>
  <si>
    <t>LIC-01</t>
  </si>
  <si>
    <t>MAIN-01</t>
  </si>
  <si>
    <t>TOUS LES SITES DE L'AP-HP</t>
  </si>
  <si>
    <t>DEP-01</t>
  </si>
  <si>
    <t>DEP-02</t>
  </si>
  <si>
    <t>DEP-03</t>
  </si>
  <si>
    <t>SAT-01</t>
  </si>
  <si>
    <t>SAT-02</t>
  </si>
  <si>
    <t xml:space="preserve">SPEC - 01 </t>
  </si>
  <si>
    <t>SPEC - 02</t>
  </si>
  <si>
    <t>SPEC - 03</t>
  </si>
  <si>
    <t>SPEC - 04</t>
  </si>
  <si>
    <t>FORM-01</t>
  </si>
  <si>
    <t>FORM-02</t>
  </si>
  <si>
    <t>FORM-03</t>
  </si>
  <si>
    <t>FORM-04</t>
  </si>
  <si>
    <t>INT-01</t>
  </si>
  <si>
    <t>INT-02</t>
  </si>
  <si>
    <t>INT-03</t>
  </si>
  <si>
    <t>GDP-01</t>
  </si>
  <si>
    <t>PARAM-01</t>
  </si>
  <si>
    <t>PARAM-02</t>
  </si>
  <si>
    <t>PARAM-03</t>
  </si>
  <si>
    <t>FORMATION COMPLEMENTAIRE EQUIPE PROJET/ TECHNIQUE (1 JOUR) - SITE</t>
  </si>
  <si>
    <t>FORMATION COMPLEMENTAIRE EQUIPE PROJET/ TECHNIQUE (0,5 JOUR) - DISTANCE</t>
  </si>
  <si>
    <t>FORMATION COMPLEMENTAIRE EQUIPE PROJET/ TECHNIQUE (1 JOUR) - DISTANCE</t>
  </si>
  <si>
    <t>FORMATION COMPLEMENTAIRE EQUIPE PROJET/ TECHNIQUE (0,5 JOUR) - SITE</t>
  </si>
  <si>
    <t xml:space="preserve">1 à 6 personnes </t>
  </si>
  <si>
    <t xml:space="preserve">Conception, réalisation, installation et qualification
Paramétrage  Pilote 1
Formation Experts, Référents Métiers et Utilisateurs Pilote 1 Accompgnement </t>
  </si>
  <si>
    <t>REAL - 01</t>
  </si>
  <si>
    <t>REAL- 02</t>
  </si>
  <si>
    <t>REAL - 03</t>
  </si>
  <si>
    <t xml:space="preserve">Prestation technique et fonctionelle 
Paramétrage Pilote 2
Formation Experts, Référents Métiers et Utilisateurs Pilote 2 Accompagement </t>
  </si>
  <si>
    <t xml:space="preserve">Prestation technique et fonctionelle 
Paramétrage  Pilote 3
Formation Experts, Référents Métiers et Utilisateurs Pilote 3 Accompagement </t>
  </si>
  <si>
    <t>MISE A JOUR  DONNEES ET REFERENTIELS - FORFAIT UNITAIRE PAR HOPITAL</t>
  </si>
  <si>
    <t>INTERFACE COMPLEMENTAIRE (COMPLEXITE FAIBLE) FORFAIT PAR INTERFACE</t>
  </si>
  <si>
    <t>INTERFACE COMPLEMENTAIRE (COMPLEXITE MOYENNE) FORFAIT PAR INTERFACE</t>
  </si>
  <si>
    <t>INTERFACE COMPLEMENTAIRE  (GRANDE COMPLEXITE) FORFAIT PAR INTERFACE</t>
  </si>
  <si>
    <t>PRESTATION  TECHNIQUE COMPLEMENTAIRE   (COMPLEXITE FAIBLE) - JOUR</t>
  </si>
  <si>
    <t>PRESTATION   TECHNIQUE COMPLEMENTAIRE  (COMPLEXITE MOYENNE) -  JOUR</t>
  </si>
  <si>
    <t>PRESTATION TECHNIQUE COMPLEMENTAIRE (GRANDE COMPLEXITE) - JOUR</t>
  </si>
  <si>
    <t>SPECIFICATION FONCTIONNELLE OU TECHNIQUES GENERALE OU DETAILLEE (COMPLEXITE FAIBLE) - FORFAIT</t>
  </si>
  <si>
    <t>SPECIFICATION FONCTIONNELLE OU TECHNIQUES GENERALE OU DETAILLEE (COMPLEXITE MOYENNE) - FORFAIT</t>
  </si>
  <si>
    <t>SPECIFICATION FONCTIONNELLE OU TECHNIQUES GENERALE OU DETAILLEE (GRANDE COMPLEXITE) - FORFAIT</t>
  </si>
  <si>
    <t>SPECIFICATION FONCTIONNELLE OU TECHNIQUES GENERALE OU DETAILLEE (TRES GRANDE COMPLEXITE) - FORFAIT</t>
  </si>
  <si>
    <t>GDP-02</t>
  </si>
  <si>
    <t>DMO-01</t>
  </si>
  <si>
    <t>DMO-02</t>
  </si>
  <si>
    <t>DMO-03</t>
  </si>
  <si>
    <t>DMO-04</t>
  </si>
  <si>
    <t>DEPLOIEMENT ET MISE EN ŒUVRE COMPLEMENTAIRE (COMPLEXITE FAIBLE) - JOUR</t>
  </si>
  <si>
    <t>DEPLOIEMENT ET MISE EN ŒUVRE COMPLEMENTAIRE (COMPLEXITE MOYENNE) - JOUR</t>
  </si>
  <si>
    <t>DEPLOIEMENT ET MISE EN ŒUVRE COMPLEMENTAIRE (COMPLEXITE GRANDE) - JOUR</t>
  </si>
  <si>
    <t>DEPLOIEMENT ET MISE EN ŒUVRE COMPLEMENTAIRE (COMPLEXITE TRES GRANDE) - JOUR</t>
  </si>
  <si>
    <t xml:space="preserve">PRESTATION  TRANSFERT DE COMPETENCES SUR SITE  (COMPLEXITE FAIBLE) - JOUR </t>
  </si>
  <si>
    <t>PRESTATION  TRANSFERT DE COMPETENCES SUR SITE  (COMPLEXITE MOYENNE) -  JOUR</t>
  </si>
  <si>
    <t>PRESTATION  TRANSFERT DE COMPETENCES SUR SITE (GRANDE COMPLEXITE) - JOUR</t>
  </si>
  <si>
    <t>PRESTATION  TRANSFERT DE COMPETENCES A DISTANCE  (COMPLEXITE FAIBLE) - JOUR</t>
  </si>
  <si>
    <t>PRESTATION  TRANSFERT DE COMPETENCES A DISTANCE (COMPLEXITE MOYENNE) -  JOUR</t>
  </si>
  <si>
    <t>PRESTATION  TRANSFERT DE COMPETENCES A DISTANCE (GRANDE COMPLEXITE) - JOUR</t>
  </si>
  <si>
    <t>TRANSC 1S</t>
  </si>
  <si>
    <t>TRANSC 2S</t>
  </si>
  <si>
    <t>TRANSC 3S</t>
  </si>
  <si>
    <t>TRANSC 1D</t>
  </si>
  <si>
    <t>TRANSC 2D</t>
  </si>
  <si>
    <t>TRANSC 3D</t>
  </si>
  <si>
    <t>SAT-03</t>
  </si>
  <si>
    <t>SAT-04</t>
  </si>
  <si>
    <t>SUPPORT ET ASSISTANCE TECHNIQUE COMPLEMENTAIRES - DISTANCE (0,5 JOUR)</t>
  </si>
  <si>
    <t>SUPPORT ET ASSISTANCE TECHNIQUE COMPLEMENTAIRES- SITE (0,5 JOUR)</t>
  </si>
  <si>
    <t>SUPPORT ET ASSISTANCE TECHNIQUE COMPLEMENTAIRES- SITE (1 JOUR)</t>
  </si>
  <si>
    <t>SUPPORT ET ASSISTANCE TECHNIQUE COMPLEMENTAIRES - DISTANCE (1 JOUR)</t>
  </si>
  <si>
    <t>ETP-01</t>
  </si>
  <si>
    <t>ETP-02</t>
  </si>
  <si>
    <t>ETP-03</t>
  </si>
  <si>
    <t>ETP-04</t>
  </si>
  <si>
    <t>CONDUITE PROJET - JOUR (SUR SITE)</t>
  </si>
  <si>
    <t>CONDUITE PROJET - JOUR (A DISTANCE)</t>
  </si>
  <si>
    <t>DEV-01</t>
  </si>
  <si>
    <t>DEV-02</t>
  </si>
  <si>
    <t>DEV-03</t>
  </si>
  <si>
    <t>PRESTATION  DEVELOPPEMENT COMPLEMENTAIRE   (COMPLEXITE FAIBLE) - JOUR</t>
  </si>
  <si>
    <t>PRESTATION  DEVELOPPEMENT COMPLEMENTAIRE  (COMPLEXITE MOYENNE) -  JOUR</t>
  </si>
  <si>
    <t>PRESTATION  DEVELOPPEMENT COMPLEMENTAIRE (GRANDE COMPLEXITE) - JOUR</t>
  </si>
  <si>
    <t>MIGRD-1</t>
  </si>
  <si>
    <t>PRESTATION  DE PARAMETRAGES (FAIBLE) - JOUR</t>
  </si>
  <si>
    <t>PRESTATION  DE PARAMETRAGES (MOYENNE) - JOUR</t>
  </si>
  <si>
    <t>PRESTATION  DE PARAMETRAGES (GRANDE) - JOUR</t>
  </si>
  <si>
    <t>ELABORATION ET RESTITUTION DES ETUDES PREALABLES (1/2 JOUR)</t>
  </si>
  <si>
    <t>ELABORATION ET RESTITUTION DES ETUDES PREALABLES (1 JOUR)</t>
  </si>
  <si>
    <t>ELABORATION ET RESTITUTION DES ETUDES PREALABLES (2 JOURS)</t>
  </si>
  <si>
    <t>ELABORATION ET RESTITUTION DES ETUDES PREALABLES (5 JOURS)</t>
  </si>
  <si>
    <t>Prestations</t>
  </si>
  <si>
    <t>TOTAL SITE PILOTE</t>
  </si>
  <si>
    <t>TOTAL AUTRES OPERATIONS</t>
  </si>
  <si>
    <t>TOTAL GENERAL</t>
  </si>
  <si>
    <t>Prix total 
€ TTC</t>
  </si>
  <si>
    <t>Prix € HT</t>
  </si>
  <si>
    <t>Prix total € TTC</t>
  </si>
  <si>
    <t xml:space="preserve"> BPU Systèmes d'Information Radiologique
LICENCE &amp; MAINTENANCE</t>
  </si>
  <si>
    <t>Cadre de réponse financier pour l'acquisition d'une solution de système de Radiologie pour l' AP-HP</t>
  </si>
  <si>
    <t>Le présent classeur constitue l'offre financiere du candidat au format tableur, dans une mise en page imprimable.</t>
  </si>
  <si>
    <r>
      <t xml:space="preserve">Le candidat indique uniquement les prix dans les cases encadrées de </t>
    </r>
    <r>
      <rPr>
        <b/>
        <sz val="11"/>
        <color rgb="FFFF0000"/>
        <rFont val="Arial"/>
        <family val="2"/>
      </rPr>
      <t>rouge</t>
    </r>
    <r>
      <rPr>
        <b/>
        <sz val="11"/>
        <color theme="1"/>
        <rFont val="Calibri"/>
        <family val="2"/>
        <scheme val="minor"/>
      </rPr>
      <t>.Le candidat n'est pas autorisé à modifier les quantités. Ces quantités sont prévisionnelles et n'engagent pas l'AP-HP.</t>
    </r>
  </si>
  <si>
    <t xml:space="preserve">Toutes les rubriques du cadre de réponse financier doivent être impérativement renseignées, y compris si le prix est nul (renseigner expressément par «0»).  </t>
  </si>
  <si>
    <t>BPU Systèmes d'Information Radiologique
PRESTATIONS</t>
  </si>
  <si>
    <t>*Compte tenu des caractéristiques du projet, le paiement de la licence (UO LIC-01) est échelonné de la manière suivante :</t>
  </si>
  <si>
    <t>Maintenance  (Utilisation totale logiciel)**</t>
  </si>
  <si>
    <t xml:space="preserve"> 40 % du prix à la phase 5 : mise en service/déploiement des 3 sites pilotes</t>
  </si>
  <si>
    <t> 60 % du prix à la phase 6 de la généralisation du déploiement (à partir de la moitié des sites d'imagerie de l'AP-HP déployés)</t>
  </si>
  <si>
    <t>MAIN-02</t>
  </si>
  <si>
    <t>50 % du prix à la phase 5 : au début de la phase 6 de la généralisation du déploiement</t>
  </si>
  <si>
    <t xml:space="preserve">90 % du prix à la phase 5 : mise en service/déploiement des 3 sites pilotes   </t>
  </si>
  <si>
    <t>Le paiement du coût global de la maintenance est effectif à partir de la moitié des sites d'imagerie de l'AP-HP déployés. Le calcul se fera au prorata temporis.</t>
  </si>
  <si>
    <t>LIC-02</t>
  </si>
  <si>
    <t>LICENCE en  phase 5</t>
  </si>
  <si>
    <t>LICENCE en  phase 6</t>
  </si>
  <si>
    <t>Le paiement du coût global de la licence multisites est l'addition des UO LIC-01 et LIC-02.</t>
  </si>
  <si>
    <t>MAIN-03</t>
  </si>
  <si>
    <t>Maintenance  PHASE 5**</t>
  </si>
  <si>
    <t>Maintenance  au début de la phase 6**</t>
  </si>
  <si>
    <t>**Compte tenu des caractéristiques du projet, le coût de la maintenance  (UO LIC-01) est minoré de la manière suivante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</si>
</sst>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_€"/>
    <numFmt numFmtId="166" formatCode="#,##0.00_ ;\-#,##0.00\ "/>
    <numFmt numFmtId="167" formatCode="#,##0.0"/>
  </numFmts>
  <fonts count="3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6"/>
      <color theme="0"/>
      <name val="Arial"/>
      <family val="2"/>
    </font>
    <font>
      <b/>
      <sz val="14"/>
      <color theme="1"/>
      <name val="Arial"/>
      <family val="2"/>
    </font>
    <font>
      <b/>
      <u/>
      <sz val="11"/>
      <color indexed="16"/>
      <name val="Arial"/>
      <family val="2"/>
    </font>
    <font>
      <b/>
      <sz val="11"/>
      <color rgb="FFFF0000"/>
      <name val="Arial"/>
      <family val="2"/>
    </font>
    <font>
      <sz val="10"/>
      <name val="Arial"/>
      <family val="2"/>
    </font>
    <font>
      <sz val="11"/>
      <name val="Calibri"/>
      <family val="2"/>
    </font>
    <font>
      <b/>
      <sz val="11"/>
      <color rgb="FFFF0000"/>
      <name val="Calibri"/>
      <family val="2"/>
    </font>
    <font>
      <sz val="12"/>
      <name val="Times New Roman"/>
      <family val="1"/>
    </font>
    <font>
      <sz val="11"/>
      <color indexed="8"/>
      <name val="Calibri"/>
      <family val="2"/>
      <scheme val="minor"/>
    </font>
    <font>
      <b/>
      <sz val="72"/>
      <color theme="0"/>
      <name val="Calibri"/>
      <family val="2"/>
      <scheme val="minor"/>
    </font>
    <font>
      <sz val="11"/>
      <name val="Calibri"/>
      <family val="2"/>
      <scheme val="minor"/>
    </font>
    <font>
      <b/>
      <sz val="11"/>
      <name val="Calibri"/>
      <family val="2"/>
      <scheme val="minor"/>
    </font>
    <font>
      <b/>
      <sz val="11"/>
      <color theme="9" tint="-0.249977111117893"/>
      <name val="Calibri"/>
      <family val="2"/>
      <scheme val="minor"/>
    </font>
    <font>
      <b/>
      <sz val="14"/>
      <name val="Calibri"/>
      <family val="2"/>
      <scheme val="minor"/>
    </font>
    <font>
      <sz val="12"/>
      <name val="Calibri"/>
      <family val="2"/>
      <scheme val="minor"/>
    </font>
    <font>
      <b/>
      <sz val="22"/>
      <color theme="1"/>
      <name val="Calibri"/>
      <family val="2"/>
      <scheme val="minor"/>
    </font>
    <font>
      <b/>
      <sz val="14"/>
      <color theme="1"/>
      <name val="Calibri"/>
      <family val="2"/>
      <scheme val="minor"/>
    </font>
    <font>
      <b/>
      <sz val="10"/>
      <name val="Arial Narrow"/>
      <family val="2"/>
    </font>
    <font>
      <sz val="10"/>
      <name val="Arial Narrow"/>
      <family val="2"/>
    </font>
    <font>
      <sz val="10"/>
      <name val="Calibri"/>
      <family val="2"/>
      <scheme val="minor"/>
    </font>
    <font>
      <b/>
      <sz val="10"/>
      <name val="Calibri"/>
      <family val="2"/>
      <scheme val="minor"/>
    </font>
    <font>
      <sz val="10"/>
      <name val="Arial"/>
    </font>
    <font>
      <sz val="8"/>
      <name val="Calibri"/>
      <family val="2"/>
      <scheme val="minor"/>
    </font>
    <font>
      <b/>
      <sz val="12"/>
      <name val="Calibri"/>
      <family val="2"/>
      <scheme val="minor"/>
    </font>
    <font>
      <sz val="10"/>
      <color theme="0"/>
      <name val="Calibri"/>
      <family val="2"/>
      <scheme val="minor"/>
    </font>
  </fonts>
  <fills count="18">
    <fill>
      <patternFill patternType="none"/>
    </fill>
    <fill>
      <patternFill patternType="gray125"/>
    </fill>
    <fill>
      <patternFill patternType="solid">
        <fgColor theme="4" tint="-0.499984740745262"/>
        <bgColor indexed="26"/>
      </patternFill>
    </fill>
    <fill>
      <patternFill patternType="solid">
        <fgColor theme="7" tint="0.79998168889431442"/>
        <bgColor indexed="26"/>
      </patternFill>
    </fill>
    <fill>
      <patternFill patternType="solid">
        <fgColor rgb="FF002060"/>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rgb="FF0070C0"/>
        <bgColor indexed="64"/>
      </patternFill>
    </fill>
    <fill>
      <patternFill patternType="solid">
        <fgColor theme="6"/>
        <bgColor indexed="64"/>
      </patternFill>
    </fill>
    <fill>
      <patternFill patternType="solid">
        <fgColor theme="4"/>
        <bgColor indexed="64"/>
      </patternFill>
    </fill>
    <fill>
      <patternFill patternType="solid">
        <fgColor rgb="FF92D050"/>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00B050"/>
        <bgColor indexed="64"/>
      </patternFill>
    </fill>
    <fill>
      <patternFill patternType="solid">
        <fgColor theme="5"/>
        <bgColor indexed="64"/>
      </patternFill>
    </fill>
    <fill>
      <patternFill patternType="solid">
        <fgColor rgb="FF7030A0"/>
        <bgColor indexed="64"/>
      </patternFill>
    </fill>
    <fill>
      <patternFill patternType="solid">
        <fgColor theme="0" tint="-0.14999847407452621"/>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
      <left style="thin">
        <color indexed="64"/>
      </left>
      <right style="thin">
        <color indexed="64"/>
      </right>
      <top style="thin">
        <color indexed="64"/>
      </top>
      <bottom/>
      <diagonal/>
    </border>
    <border>
      <left style="thin">
        <color indexed="64"/>
      </left>
      <right style="thick">
        <color rgb="FFFF0000"/>
      </right>
      <top style="thick">
        <color rgb="FFFF0000"/>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thin">
        <color indexed="64"/>
      </left>
      <right style="thin">
        <color indexed="64"/>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style="medium">
        <color auto="1"/>
      </top>
      <bottom/>
      <diagonal/>
    </border>
    <border>
      <left/>
      <right/>
      <top style="medium">
        <color auto="1"/>
      </top>
      <bottom/>
      <diagonal/>
    </border>
    <border>
      <left style="medium">
        <color auto="1"/>
      </left>
      <right/>
      <top style="medium">
        <color auto="1"/>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diagonal/>
    </border>
    <border>
      <left style="thick">
        <color rgb="FFFF0000"/>
      </left>
      <right style="thick">
        <color rgb="FFFF0000"/>
      </right>
      <top style="thick">
        <color rgb="FFFF0000"/>
      </top>
      <bottom/>
      <diagonal/>
    </border>
    <border>
      <left style="thin">
        <color indexed="64"/>
      </left>
      <right/>
      <top style="medium">
        <color indexed="64"/>
      </top>
      <bottom/>
      <diagonal/>
    </border>
    <border>
      <left style="thin">
        <color indexed="64"/>
      </left>
      <right style="medium">
        <color indexed="64"/>
      </right>
      <top style="thin">
        <color indexed="64"/>
      </top>
      <bottom/>
      <diagonal/>
    </border>
    <border>
      <left/>
      <right style="medium">
        <color rgb="FFFF0000"/>
      </right>
      <top style="medium">
        <color rgb="FFFF0000"/>
      </top>
      <bottom style="medium">
        <color rgb="FFFF0000"/>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44" fontId="1" fillId="0" borderId="0" applyFont="0" applyFill="0" applyBorder="0" applyAlignment="0" applyProtection="0"/>
    <xf numFmtId="0" fontId="9" fillId="0" borderId="0">
      <alignment vertical="center" wrapText="1"/>
    </xf>
    <xf numFmtId="0" fontId="9" fillId="0" borderId="0"/>
    <xf numFmtId="0" fontId="9" fillId="0" borderId="0"/>
    <xf numFmtId="44" fontId="9" fillId="0" borderId="0" applyFont="0" applyFill="0" applyBorder="0" applyAlignment="0" applyProtection="0"/>
    <xf numFmtId="0" fontId="26" fillId="0" borderId="0"/>
    <xf numFmtId="0" fontId="1" fillId="0" borderId="0"/>
  </cellStyleXfs>
  <cellXfs count="153">
    <xf numFmtId="0" fontId="0" fillId="0" borderId="0" xfId="0"/>
    <xf numFmtId="0" fontId="6" fillId="3" borderId="2" xfId="0" applyFont="1" applyFill="1" applyBorder="1" applyAlignment="1">
      <alignment horizontal="center" vertical="center"/>
    </xf>
    <xf numFmtId="0" fontId="7" fillId="0" borderId="0" xfId="0" applyFont="1" applyAlignment="1">
      <alignment horizontal="justify" vertical="center" wrapText="1"/>
    </xf>
    <xf numFmtId="2" fontId="0" fillId="0" borderId="0" xfId="0" applyNumberFormat="1" applyAlignment="1">
      <alignment horizontal="justify" vertical="center"/>
    </xf>
    <xf numFmtId="2" fontId="0" fillId="0" borderId="0" xfId="0" applyNumberFormat="1" applyAlignment="1">
      <alignment horizontal="justify" vertical="center" wrapText="1"/>
    </xf>
    <xf numFmtId="2" fontId="3" fillId="0" borderId="0" xfId="0" applyNumberFormat="1" applyFont="1" applyAlignment="1">
      <alignment horizontal="justify" vertical="center" wrapText="1"/>
    </xf>
    <xf numFmtId="0" fontId="10" fillId="0" borderId="0" xfId="2" applyFont="1" applyAlignment="1">
      <alignment horizontal="justify" vertical="center" wrapText="1"/>
    </xf>
    <xf numFmtId="0" fontId="11" fillId="0" borderId="0" xfId="2" applyFont="1" applyAlignment="1">
      <alignment horizontal="justify" vertical="center" wrapText="1"/>
    </xf>
    <xf numFmtId="0" fontId="12" fillId="0" borderId="0" xfId="2" applyFont="1" applyAlignment="1">
      <alignment horizontal="justify" vertical="center" wrapText="1"/>
    </xf>
    <xf numFmtId="0" fontId="13" fillId="0" borderId="0" xfId="0" applyFont="1" applyAlignment="1">
      <alignment horizontal="justify" vertical="center" wrapText="1"/>
    </xf>
    <xf numFmtId="0" fontId="2" fillId="4" borderId="0" xfId="3" applyFont="1" applyFill="1" applyAlignment="1">
      <alignment horizontal="center" vertical="center" wrapText="1"/>
    </xf>
    <xf numFmtId="0" fontId="15" fillId="0" borderId="0" xfId="4" applyFont="1" applyAlignment="1">
      <alignment horizontal="center" vertical="center"/>
    </xf>
    <xf numFmtId="0" fontId="16" fillId="0" borderId="4" xfId="3" applyFont="1" applyBorder="1" applyAlignment="1">
      <alignment horizontal="center" vertical="center"/>
    </xf>
    <xf numFmtId="0" fontId="2" fillId="5" borderId="5" xfId="4" applyFont="1" applyFill="1" applyBorder="1" applyAlignment="1">
      <alignment horizontal="center" vertical="center" wrapText="1"/>
    </xf>
    <xf numFmtId="0" fontId="2" fillId="5" borderId="6" xfId="4" applyFont="1" applyFill="1" applyBorder="1" applyAlignment="1">
      <alignment horizontal="center" vertical="center" wrapText="1"/>
    </xf>
    <xf numFmtId="0" fontId="2" fillId="5" borderId="7" xfId="4" applyFont="1" applyFill="1" applyBorder="1" applyAlignment="1">
      <alignment horizontal="center" vertical="center" wrapText="1"/>
    </xf>
    <xf numFmtId="0" fontId="2" fillId="6" borderId="8" xfId="4" applyFont="1" applyFill="1" applyBorder="1" applyAlignment="1">
      <alignment horizontal="center" vertical="center" wrapText="1"/>
    </xf>
    <xf numFmtId="0" fontId="2" fillId="6" borderId="5" xfId="4" applyFont="1" applyFill="1" applyBorder="1" applyAlignment="1">
      <alignment horizontal="center" vertical="center" wrapText="1"/>
    </xf>
    <xf numFmtId="0" fontId="2" fillId="6" borderId="6" xfId="4" applyFont="1" applyFill="1" applyBorder="1" applyAlignment="1">
      <alignment horizontal="center" vertical="center" wrapText="1"/>
    </xf>
    <xf numFmtId="0" fontId="2" fillId="6" borderId="7" xfId="4" applyFont="1" applyFill="1" applyBorder="1" applyAlignment="1">
      <alignment horizontal="center" vertical="center" wrapText="1"/>
    </xf>
    <xf numFmtId="0" fontId="16" fillId="7" borderId="9" xfId="3" applyFont="1" applyFill="1" applyBorder="1" applyAlignment="1">
      <alignment horizontal="center" vertical="center"/>
    </xf>
    <xf numFmtId="0" fontId="2" fillId="6" borderId="10" xfId="4" applyFont="1" applyFill="1" applyBorder="1" applyAlignment="1">
      <alignment horizontal="center" vertical="center" wrapText="1"/>
    </xf>
    <xf numFmtId="0" fontId="2" fillId="6" borderId="11" xfId="4" applyFont="1" applyFill="1" applyBorder="1" applyAlignment="1">
      <alignment horizontal="center" vertical="center" wrapText="1"/>
    </xf>
    <xf numFmtId="0" fontId="2" fillId="6" borderId="12" xfId="4" applyFont="1" applyFill="1" applyBorder="1" applyAlignment="1">
      <alignment horizontal="center" vertical="center" wrapText="1"/>
    </xf>
    <xf numFmtId="0" fontId="2" fillId="6" borderId="13" xfId="4" applyFont="1" applyFill="1" applyBorder="1" applyAlignment="1">
      <alignment horizontal="center" vertical="center" wrapText="1"/>
    </xf>
    <xf numFmtId="0" fontId="2" fillId="6" borderId="14" xfId="4" applyFont="1" applyFill="1" applyBorder="1" applyAlignment="1">
      <alignment horizontal="center" vertical="center" wrapText="1"/>
    </xf>
    <xf numFmtId="0" fontId="16" fillId="0" borderId="15" xfId="3" applyFont="1" applyBorder="1" applyAlignment="1">
      <alignment horizontal="center" vertical="center" wrapText="1"/>
    </xf>
    <xf numFmtId="0" fontId="16" fillId="8" borderId="2" xfId="3" applyFont="1" applyFill="1" applyBorder="1" applyAlignment="1">
      <alignment horizontal="center" vertical="center" wrapText="1"/>
    </xf>
    <xf numFmtId="4" fontId="0" fillId="9" borderId="16" xfId="0" applyNumberFormat="1" applyFill="1" applyBorder="1" applyAlignment="1">
      <alignment horizontal="center" vertical="center"/>
    </xf>
    <xf numFmtId="0" fontId="17" fillId="10" borderId="2" xfId="3" applyFont="1" applyFill="1" applyBorder="1" applyAlignment="1">
      <alignment horizontal="center" vertical="center"/>
    </xf>
    <xf numFmtId="39" fontId="15" fillId="11" borderId="2" xfId="1" applyNumberFormat="1" applyFont="1" applyFill="1" applyBorder="1" applyAlignment="1" applyProtection="1">
      <alignment horizontal="center" vertical="center"/>
    </xf>
    <xf numFmtId="0" fontId="16" fillId="0" borderId="0" xfId="3" applyFont="1" applyAlignment="1">
      <alignment horizontal="center" vertical="center"/>
    </xf>
    <xf numFmtId="0" fontId="15" fillId="0" borderId="0" xfId="3" applyFont="1" applyAlignment="1">
      <alignment horizontal="center" vertical="center" wrapText="1"/>
    </xf>
    <xf numFmtId="164" fontId="15" fillId="0" borderId="0" xfId="4" applyNumberFormat="1" applyFont="1" applyAlignment="1">
      <alignment horizontal="center" vertical="center"/>
    </xf>
    <xf numFmtId="0" fontId="16" fillId="0" borderId="0" xfId="3" applyFont="1" applyAlignment="1">
      <alignment horizontal="center" vertical="center" wrapText="1"/>
    </xf>
    <xf numFmtId="0" fontId="18" fillId="0" borderId="2" xfId="3" applyFont="1" applyBorder="1" applyAlignment="1">
      <alignment horizontal="center" vertical="center" wrapText="1"/>
    </xf>
    <xf numFmtId="0" fontId="3" fillId="0" borderId="17" xfId="0" applyFont="1" applyBorder="1" applyAlignment="1">
      <alignment horizontal="center" vertical="center"/>
    </xf>
    <xf numFmtId="0" fontId="16" fillId="0" borderId="0" xfId="3" applyFont="1" applyAlignment="1">
      <alignment vertical="center"/>
    </xf>
    <xf numFmtId="164" fontId="19" fillId="0" borderId="0" xfId="4" applyNumberFormat="1" applyFont="1" applyAlignment="1">
      <alignment horizontal="center" vertical="center"/>
    </xf>
    <xf numFmtId="0" fontId="16" fillId="0" borderId="9" xfId="3" applyFont="1" applyBorder="1" applyAlignment="1">
      <alignment horizontal="center" vertical="center"/>
    </xf>
    <xf numFmtId="165" fontId="0" fillId="9" borderId="16" xfId="0" applyNumberFormat="1" applyFill="1" applyBorder="1" applyAlignment="1">
      <alignment horizontal="center" vertical="center"/>
    </xf>
    <xf numFmtId="164" fontId="16" fillId="0" borderId="0" xfId="4" applyNumberFormat="1" applyFont="1" applyAlignment="1">
      <alignment horizontal="center" vertical="center"/>
    </xf>
    <xf numFmtId="165" fontId="0" fillId="12" borderId="18" xfId="0" applyNumberFormat="1" applyFill="1" applyBorder="1" applyAlignment="1">
      <alignment horizontal="center" vertical="center"/>
    </xf>
    <xf numFmtId="165" fontId="16" fillId="9" borderId="16" xfId="3" applyNumberFormat="1" applyFont="1" applyFill="1" applyBorder="1" applyAlignment="1">
      <alignment vertical="center"/>
    </xf>
    <xf numFmtId="0" fontId="16" fillId="0" borderId="0" xfId="4" applyFont="1" applyAlignment="1">
      <alignment horizontal="center" vertical="center" wrapText="1"/>
    </xf>
    <xf numFmtId="0" fontId="16" fillId="13" borderId="8" xfId="3" applyFont="1" applyFill="1" applyBorder="1" applyAlignment="1">
      <alignment horizontal="center" vertical="center"/>
    </xf>
    <xf numFmtId="166" fontId="16" fillId="13" borderId="19" xfId="3" applyNumberFormat="1" applyFont="1" applyFill="1" applyBorder="1" applyAlignment="1">
      <alignment horizontal="center" vertical="center"/>
    </xf>
    <xf numFmtId="4" fontId="15" fillId="0" borderId="0" xfId="4" applyNumberFormat="1" applyFont="1" applyAlignment="1">
      <alignment horizontal="center" vertical="center"/>
    </xf>
    <xf numFmtId="0" fontId="20" fillId="0" borderId="0" xfId="0" applyFont="1"/>
    <xf numFmtId="0" fontId="21" fillId="0" borderId="0" xfId="0" applyFont="1"/>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0" fillId="0" borderId="2" xfId="0" applyBorder="1"/>
    <xf numFmtId="164" fontId="0" fillId="0" borderId="2" xfId="0" applyNumberFormat="1" applyBorder="1"/>
    <xf numFmtId="0" fontId="23" fillId="0" borderId="0" xfId="4" applyFont="1" applyAlignment="1">
      <alignment vertical="center"/>
    </xf>
    <xf numFmtId="0" fontId="23" fillId="0" borderId="0" xfId="4" applyFont="1" applyAlignment="1">
      <alignment horizontal="center" vertical="center"/>
    </xf>
    <xf numFmtId="165" fontId="23" fillId="0" borderId="0" xfId="4" applyNumberFormat="1" applyFont="1" applyAlignment="1">
      <alignment vertical="center"/>
    </xf>
    <xf numFmtId="0" fontId="2" fillId="6" borderId="22" xfId="4" applyFont="1" applyFill="1" applyBorder="1" applyAlignment="1">
      <alignment horizontal="center" vertical="center" wrapText="1"/>
    </xf>
    <xf numFmtId="165" fontId="4" fillId="6" borderId="11" xfId="4" applyNumberFormat="1" applyFont="1" applyFill="1" applyBorder="1" applyAlignment="1">
      <alignment horizontal="center" vertical="center" wrapText="1"/>
    </xf>
    <xf numFmtId="0" fontId="2" fillId="14" borderId="2" xfId="3" applyFont="1" applyFill="1" applyBorder="1" applyAlignment="1">
      <alignment horizontal="center" vertical="center" wrapText="1"/>
    </xf>
    <xf numFmtId="0" fontId="23" fillId="0" borderId="0" xfId="3" applyFont="1" applyAlignment="1">
      <alignment vertical="center" wrapText="1"/>
    </xf>
    <xf numFmtId="0" fontId="23" fillId="0" borderId="0" xfId="3" applyFont="1" applyAlignment="1">
      <alignment vertical="center"/>
    </xf>
    <xf numFmtId="164" fontId="24" fillId="5" borderId="16" xfId="4" applyNumberFormat="1" applyFont="1" applyFill="1" applyBorder="1" applyAlignment="1">
      <alignment horizontal="center" vertical="center"/>
    </xf>
    <xf numFmtId="0" fontId="24" fillId="0" borderId="20" xfId="4" applyFont="1" applyBorder="1" applyAlignment="1">
      <alignment vertical="center"/>
    </xf>
    <xf numFmtId="0" fontId="16" fillId="0" borderId="2" xfId="4" applyFont="1" applyBorder="1" applyAlignment="1">
      <alignment horizontal="center" vertical="center"/>
    </xf>
    <xf numFmtId="0" fontId="15" fillId="0" borderId="2" xfId="0" applyFont="1" applyBorder="1" applyAlignment="1">
      <alignment horizontal="left" vertical="center" wrapText="1"/>
    </xf>
    <xf numFmtId="4" fontId="25" fillId="0" borderId="26" xfId="4" applyNumberFormat="1" applyFont="1" applyBorder="1" applyAlignment="1">
      <alignment vertical="center"/>
    </xf>
    <xf numFmtId="0" fontId="15" fillId="0" borderId="20" xfId="4" applyFont="1" applyBorder="1" applyAlignment="1">
      <alignment vertical="center"/>
    </xf>
    <xf numFmtId="164" fontId="15" fillId="0" borderId="27" xfId="4" applyNumberFormat="1" applyFont="1" applyBorder="1" applyAlignment="1">
      <alignment vertical="center"/>
    </xf>
    <xf numFmtId="0" fontId="22" fillId="0" borderId="2" xfId="4" applyFont="1" applyBorder="1" applyAlignment="1">
      <alignment horizontal="center" vertical="center"/>
    </xf>
    <xf numFmtId="0" fontId="2" fillId="6" borderId="29" xfId="4" applyFont="1" applyFill="1" applyBorder="1" applyAlignment="1">
      <alignment horizontal="center" vertical="center" wrapText="1"/>
    </xf>
    <xf numFmtId="0" fontId="0" fillId="0" borderId="0" xfId="0" applyAlignment="1">
      <alignment vertical="top" wrapText="1"/>
    </xf>
    <xf numFmtId="3" fontId="24" fillId="8" borderId="0" xfId="4" applyNumberFormat="1" applyFont="1" applyFill="1" applyBorder="1" applyAlignment="1">
      <alignment vertical="center"/>
    </xf>
    <xf numFmtId="0" fontId="15" fillId="0" borderId="36" xfId="3" applyFont="1" applyBorder="1" applyAlignment="1">
      <alignment horizontal="center" vertical="center" wrapText="1"/>
    </xf>
    <xf numFmtId="3" fontId="24" fillId="8" borderId="37" xfId="4" applyNumberFormat="1" applyFont="1" applyFill="1" applyBorder="1" applyAlignment="1">
      <alignment vertical="center"/>
    </xf>
    <xf numFmtId="0" fontId="2" fillId="6" borderId="38" xfId="4" applyFont="1" applyFill="1" applyBorder="1" applyAlignment="1">
      <alignment horizontal="center" vertical="center" wrapText="1"/>
    </xf>
    <xf numFmtId="0" fontId="2" fillId="6" borderId="39" xfId="4" applyFont="1" applyFill="1" applyBorder="1" applyAlignment="1">
      <alignment horizontal="center" vertical="center" wrapText="1"/>
    </xf>
    <xf numFmtId="0" fontId="2" fillId="6" borderId="26" xfId="4" applyFont="1" applyFill="1" applyBorder="1" applyAlignment="1">
      <alignment horizontal="center" vertical="center" wrapText="1"/>
    </xf>
    <xf numFmtId="0" fontId="0" fillId="0" borderId="35" xfId="0" applyBorder="1"/>
    <xf numFmtId="0" fontId="0" fillId="0" borderId="34" xfId="0" applyBorder="1"/>
    <xf numFmtId="0" fontId="0" fillId="0" borderId="33" xfId="0" applyBorder="1"/>
    <xf numFmtId="0" fontId="0" fillId="0" borderId="3" xfId="0" applyBorder="1"/>
    <xf numFmtId="0" fontId="0" fillId="0" borderId="0" xfId="0" applyBorder="1"/>
    <xf numFmtId="0" fontId="0" fillId="0" borderId="25" xfId="0" applyBorder="1"/>
    <xf numFmtId="0" fontId="0" fillId="0" borderId="32" xfId="0" applyBorder="1"/>
    <xf numFmtId="0" fontId="0" fillId="0" borderId="31" xfId="0" applyBorder="1"/>
    <xf numFmtId="0" fontId="0" fillId="0" borderId="30" xfId="0" applyBorder="1"/>
    <xf numFmtId="0" fontId="16" fillId="0" borderId="2" xfId="4" applyFont="1" applyBorder="1" applyAlignment="1">
      <alignment horizontal="left" vertical="center" wrapText="1"/>
    </xf>
    <xf numFmtId="164" fontId="15" fillId="0" borderId="2" xfId="4" applyNumberFormat="1" applyFont="1" applyBorder="1" applyAlignment="1">
      <alignment vertical="center"/>
    </xf>
    <xf numFmtId="0" fontId="16" fillId="0" borderId="23" xfId="4" applyFont="1" applyBorder="1" applyAlignment="1">
      <alignment horizontal="center" vertical="center"/>
    </xf>
    <xf numFmtId="0" fontId="15" fillId="0" borderId="2" xfId="0" applyFont="1" applyFill="1" applyBorder="1" applyAlignment="1">
      <alignment horizontal="left" vertical="center" wrapText="1"/>
    </xf>
    <xf numFmtId="0" fontId="15" fillId="0" borderId="2" xfId="3" applyFont="1" applyFill="1" applyBorder="1" applyAlignment="1">
      <alignment vertical="center" wrapText="1"/>
    </xf>
    <xf numFmtId="0" fontId="15" fillId="0" borderId="2" xfId="3" applyFont="1" applyFill="1" applyBorder="1" applyAlignment="1">
      <alignment horizontal="left" vertical="center" wrapText="1"/>
    </xf>
    <xf numFmtId="0" fontId="15" fillId="0" borderId="9" xfId="0" applyFont="1" applyFill="1" applyBorder="1" applyAlignment="1">
      <alignment horizontal="left" vertical="center" wrapText="1"/>
    </xf>
    <xf numFmtId="164" fontId="24" fillId="5" borderId="42" xfId="4" applyNumberFormat="1" applyFont="1" applyFill="1" applyBorder="1" applyAlignment="1">
      <alignment horizontal="center" vertical="center"/>
    </xf>
    <xf numFmtId="0" fontId="15" fillId="0" borderId="17" xfId="0" applyFont="1" applyBorder="1" applyAlignment="1">
      <alignment horizontal="left" vertical="center" wrapText="1"/>
    </xf>
    <xf numFmtId="0" fontId="24" fillId="0" borderId="41" xfId="4" applyFont="1" applyBorder="1" applyAlignment="1">
      <alignment vertical="center"/>
    </xf>
    <xf numFmtId="164" fontId="15" fillId="0" borderId="44" xfId="4" applyNumberFormat="1" applyFont="1" applyBorder="1" applyAlignment="1">
      <alignment vertical="center"/>
    </xf>
    <xf numFmtId="0" fontId="4" fillId="7" borderId="2" xfId="0" applyFont="1" applyFill="1" applyBorder="1" applyAlignment="1">
      <alignment horizontal="left" vertical="center" wrapText="1"/>
    </xf>
    <xf numFmtId="0" fontId="4" fillId="15" borderId="23" xfId="0" applyFont="1" applyFill="1" applyBorder="1" applyAlignment="1">
      <alignment horizontal="left" vertical="center" wrapText="1"/>
    </xf>
    <xf numFmtId="0" fontId="2" fillId="7" borderId="23" xfId="0" applyFont="1" applyFill="1" applyBorder="1" applyAlignment="1">
      <alignment horizontal="left" vertical="center" wrapText="1"/>
    </xf>
    <xf numFmtId="164" fontId="28" fillId="0" borderId="2" xfId="4" applyNumberFormat="1" applyFont="1" applyBorder="1" applyAlignment="1">
      <alignment vertical="center"/>
    </xf>
    <xf numFmtId="0" fontId="15" fillId="15" borderId="0" xfId="0" applyFont="1" applyFill="1" applyBorder="1" applyAlignment="1">
      <alignment horizontal="left" vertical="center" wrapText="1"/>
    </xf>
    <xf numFmtId="164" fontId="18" fillId="0" borderId="2" xfId="4" applyNumberFormat="1" applyFont="1" applyBorder="1" applyAlignment="1">
      <alignment vertical="center"/>
    </xf>
    <xf numFmtId="164" fontId="29" fillId="14" borderId="28" xfId="4" applyNumberFormat="1" applyFont="1" applyFill="1" applyBorder="1" applyAlignment="1">
      <alignment vertical="center"/>
    </xf>
    <xf numFmtId="164" fontId="29" fillId="14" borderId="24" xfId="4" applyNumberFormat="1" applyFont="1" applyFill="1" applyBorder="1" applyAlignment="1">
      <alignment vertical="center"/>
    </xf>
    <xf numFmtId="164" fontId="29" fillId="16" borderId="37" xfId="4" applyNumberFormat="1" applyFont="1" applyFill="1" applyBorder="1" applyAlignment="1">
      <alignment vertical="center"/>
    </xf>
    <xf numFmtId="0" fontId="3" fillId="17" borderId="2" xfId="0" applyFont="1" applyFill="1" applyBorder="1"/>
    <xf numFmtId="164" fontId="3" fillId="17" borderId="2" xfId="0" applyNumberFormat="1" applyFont="1" applyFill="1" applyBorder="1"/>
    <xf numFmtId="0" fontId="4" fillId="16" borderId="2" xfId="0" applyFont="1" applyFill="1" applyBorder="1" applyAlignment="1">
      <alignment horizontal="left"/>
    </xf>
    <xf numFmtId="0" fontId="2" fillId="6" borderId="43" xfId="4"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14" fillId="4" borderId="3" xfId="3" applyFont="1" applyFill="1" applyBorder="1" applyAlignment="1">
      <alignment horizontal="center" vertical="center" wrapText="1"/>
    </xf>
    <xf numFmtId="0" fontId="14" fillId="4" borderId="0" xfId="3" applyFont="1" applyFill="1" applyAlignment="1">
      <alignment horizontal="center" vertical="center" wrapText="1"/>
    </xf>
    <xf numFmtId="0" fontId="21" fillId="11" borderId="8" xfId="0" applyFont="1" applyFill="1" applyBorder="1" applyAlignment="1">
      <alignment horizontal="center" vertical="center" wrapText="1"/>
    </xf>
    <xf numFmtId="0" fontId="21" fillId="11" borderId="21" xfId="0" applyFont="1" applyFill="1" applyBorder="1" applyAlignment="1">
      <alignment horizontal="center" vertical="center" wrapText="1"/>
    </xf>
    <xf numFmtId="0" fontId="0" fillId="0" borderId="2" xfId="0" applyBorder="1" applyAlignment="1">
      <alignment horizontal="center"/>
    </xf>
    <xf numFmtId="0" fontId="0" fillId="0" borderId="2" xfId="0" applyBorder="1" applyAlignment="1">
      <alignment horizontal="left" vertical="center"/>
    </xf>
    <xf numFmtId="0" fontId="2" fillId="7" borderId="23" xfId="0" applyFont="1" applyFill="1" applyBorder="1" applyAlignment="1">
      <alignment horizontal="left" vertical="center" wrapText="1"/>
    </xf>
    <xf numFmtId="0" fontId="2" fillId="7" borderId="0" xfId="0" applyFont="1" applyFill="1" applyBorder="1" applyAlignment="1">
      <alignment horizontal="left" vertical="center" wrapText="1"/>
    </xf>
    <xf numFmtId="0" fontId="2" fillId="7" borderId="24" xfId="0" applyFont="1" applyFill="1" applyBorder="1" applyAlignment="1">
      <alignment horizontal="left" vertical="center" wrapText="1"/>
    </xf>
    <xf numFmtId="0" fontId="4" fillId="15" borderId="23" xfId="0" applyFont="1" applyFill="1" applyBorder="1" applyAlignment="1">
      <alignment horizontal="left" vertical="center" wrapText="1"/>
    </xf>
    <xf numFmtId="0" fontId="4" fillId="15" borderId="0" xfId="0" applyFont="1" applyFill="1" applyAlignment="1">
      <alignment vertical="center"/>
    </xf>
    <xf numFmtId="0" fontId="4" fillId="15" borderId="24" xfId="0" applyFont="1" applyFill="1" applyBorder="1" applyAlignment="1">
      <alignment vertical="center"/>
    </xf>
    <xf numFmtId="0" fontId="2" fillId="6" borderId="0" xfId="4" applyFont="1" applyFill="1" applyAlignment="1">
      <alignment horizontal="left" vertical="center" wrapText="1" indent="11"/>
    </xf>
    <xf numFmtId="0" fontId="2" fillId="6" borderId="25" xfId="4" applyFont="1" applyFill="1" applyBorder="1" applyAlignment="1">
      <alignment horizontal="left" vertical="center" wrapText="1" indent="11"/>
    </xf>
    <xf numFmtId="0" fontId="2" fillId="7" borderId="9" xfId="0" applyFont="1" applyFill="1" applyBorder="1" applyAlignment="1">
      <alignment horizontal="left" vertical="center" wrapText="1"/>
    </xf>
    <xf numFmtId="0" fontId="2" fillId="7" borderId="40"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2" fillId="15" borderId="9" xfId="0" applyFont="1" applyFill="1" applyBorder="1" applyAlignment="1">
      <alignment horizontal="left" vertical="center" wrapText="1"/>
    </xf>
    <xf numFmtId="0" fontId="2" fillId="15" borderId="40" xfId="0" applyFont="1" applyFill="1" applyBorder="1" applyAlignment="1">
      <alignment horizontal="left" vertical="center" wrapText="1"/>
    </xf>
    <xf numFmtId="0" fontId="2" fillId="15" borderId="20" xfId="0" applyFont="1" applyFill="1" applyBorder="1" applyAlignment="1">
      <alignment horizontal="left" vertical="center" wrapText="1"/>
    </xf>
    <xf numFmtId="0" fontId="23" fillId="0" borderId="34" xfId="4" applyFont="1" applyBorder="1" applyAlignment="1">
      <alignment horizontal="center" vertical="center"/>
    </xf>
    <xf numFmtId="0" fontId="23" fillId="0" borderId="31" xfId="4" applyFont="1" applyBorder="1" applyAlignment="1">
      <alignment horizontal="center" vertical="center"/>
    </xf>
    <xf numFmtId="0" fontId="23" fillId="0" borderId="0" xfId="4" applyFont="1" applyAlignment="1">
      <alignment horizontal="center" vertical="center"/>
    </xf>
    <xf numFmtId="0" fontId="23" fillId="0" borderId="1" xfId="4" applyFont="1" applyBorder="1" applyAlignment="1">
      <alignment horizontal="center" vertical="center"/>
    </xf>
    <xf numFmtId="0" fontId="4" fillId="16" borderId="2" xfId="0" applyFont="1" applyFill="1" applyBorder="1" applyAlignment="1">
      <alignment horizontal="left"/>
    </xf>
    <xf numFmtId="0" fontId="2" fillId="6" borderId="43" xfId="4" applyFont="1" applyFill="1" applyBorder="1" applyAlignment="1">
      <alignment horizontal="center" vertical="center" wrapText="1"/>
    </xf>
    <xf numFmtId="0" fontId="2" fillId="6" borderId="14" xfId="4" applyFont="1" applyFill="1" applyBorder="1" applyAlignment="1">
      <alignment horizontal="center" vertical="center" wrapText="1"/>
    </xf>
    <xf numFmtId="0" fontId="4" fillId="7" borderId="2" xfId="0" applyFont="1" applyFill="1" applyBorder="1" applyAlignment="1">
      <alignment horizontal="left" vertical="center" wrapText="1"/>
    </xf>
    <xf numFmtId="0" fontId="4" fillId="15" borderId="2" xfId="0" applyFont="1" applyFill="1" applyBorder="1" applyAlignment="1">
      <alignment horizontal="left" vertical="center" wrapText="1"/>
    </xf>
    <xf numFmtId="0" fontId="0" fillId="10" borderId="2" xfId="0" applyFill="1" applyBorder="1" applyAlignment="1">
      <alignment horizontal="left"/>
    </xf>
    <xf numFmtId="0" fontId="0" fillId="0" borderId="2" xfId="0" applyBorder="1" applyAlignment="1">
      <alignment horizontal="left" vertical="center" wrapText="1"/>
    </xf>
    <xf numFmtId="164" fontId="29" fillId="16" borderId="45" xfId="4" applyNumberFormat="1" applyFont="1" applyFill="1" applyBorder="1" applyAlignment="1">
      <alignment vertical="center"/>
    </xf>
    <xf numFmtId="3" fontId="24" fillId="8" borderId="2" xfId="4" applyNumberFormat="1" applyFont="1" applyFill="1" applyBorder="1" applyAlignment="1">
      <alignment vertical="center"/>
    </xf>
    <xf numFmtId="0" fontId="0" fillId="0" borderId="2" xfId="0" applyBorder="1" applyAlignment="1">
      <alignment horizontal="left" wrapText="1"/>
    </xf>
    <xf numFmtId="0" fontId="15" fillId="0" borderId="3" xfId="3" applyFont="1" applyBorder="1" applyAlignment="1">
      <alignment horizontal="center" vertical="center" wrapText="1"/>
    </xf>
    <xf numFmtId="0" fontId="2" fillId="6" borderId="46" xfId="4" applyFont="1" applyFill="1" applyBorder="1" applyAlignment="1">
      <alignment horizontal="center" vertical="center" wrapText="1"/>
    </xf>
    <xf numFmtId="0" fontId="15" fillId="0" borderId="2" xfId="3" applyFont="1" applyBorder="1" applyAlignment="1">
      <alignment horizontal="center" vertical="center" wrapText="1"/>
    </xf>
    <xf numFmtId="0" fontId="2" fillId="6" borderId="47" xfId="4" applyFont="1" applyFill="1" applyBorder="1" applyAlignment="1">
      <alignment horizontal="center" vertical="center" wrapText="1"/>
    </xf>
    <xf numFmtId="167" fontId="24" fillId="8" borderId="2" xfId="4" applyNumberFormat="1" applyFont="1" applyFill="1" applyBorder="1" applyAlignment="1">
      <alignment vertical="center"/>
    </xf>
    <xf numFmtId="0" fontId="21" fillId="11" borderId="2" xfId="0" applyFont="1" applyFill="1" applyBorder="1" applyAlignment="1">
      <alignment horizontal="center" vertical="center" wrapText="1"/>
    </xf>
  </cellXfs>
  <cellStyles count="8">
    <cellStyle name="Euro 2" xfId="5" xr:uid="{24A2703D-39CC-435D-9003-F95873438B79}"/>
    <cellStyle name="Monétaire" xfId="1" builtinId="4"/>
    <cellStyle name="Normal" xfId="0" builtinId="0"/>
    <cellStyle name="Normal 2" xfId="4" xr:uid="{2BDE6894-34BE-4C13-BFA6-B02A9E92E6CD}"/>
    <cellStyle name="Normal 3" xfId="2" xr:uid="{35FAF91B-724D-4613-AF8F-D23BFCE897A8}"/>
    <cellStyle name="Normal 3 2" xfId="7" xr:uid="{4FB54BC1-1778-4DAF-925B-49B71A1A1F4A}"/>
    <cellStyle name="Normal 5" xfId="6" xr:uid="{77B395D1-9BF9-4E21-AE13-BD2A62C9E62E}"/>
    <cellStyle name="Normal_Etablissement_simulations v2 2" xfId="3" xr:uid="{2C3218C4-6A7F-4E6F-94AF-301617BEA2C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LMA-FILES\Sante\DossiersSDE\CECIT-1\15-057-Lot1_AT-CCDG\15-057_DCE\15-057_DCE_QUALITE\AOO_15-057_CCSDG_SAP_2015-2019_ETF_V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Mode d'emploi onglets UO"/>
      <sheetName val="Composition humaine UO"/>
      <sheetName val="Valorisation financière UO"/>
      <sheetName val="Bordereau Prix UO AT"/>
      <sheetName val="Simulation financière AT"/>
      <sheetName val="Répartition ETF AT"/>
      <sheetName val="Simulations UO AT"/>
      <sheetName val="Prix des U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D91F4-8D24-4F1C-9E0F-5DC48B6E01A2}">
  <sheetPr>
    <tabColor rgb="FF002060"/>
  </sheetPr>
  <dimension ref="A1:A21"/>
  <sheetViews>
    <sheetView showGridLines="0" tabSelected="1" zoomScale="80" zoomScaleNormal="80" workbookViewId="0">
      <selection activeCell="A15" sqref="A15:XFD15"/>
    </sheetView>
  </sheetViews>
  <sheetFormatPr baseColWidth="10" defaultColWidth="11.44140625" defaultRowHeight="14.4" x14ac:dyDescent="0.3"/>
  <cols>
    <col min="1" max="1" width="106.77734375" customWidth="1"/>
  </cols>
  <sheetData>
    <row r="1" spans="1:1" x14ac:dyDescent="0.3">
      <c r="A1" s="111" t="s">
        <v>187</v>
      </c>
    </row>
    <row r="2" spans="1:1" ht="15" customHeight="1" x14ac:dyDescent="0.3">
      <c r="A2" s="111"/>
    </row>
    <row r="3" spans="1:1" ht="15" customHeight="1" x14ac:dyDescent="0.3">
      <c r="A3" s="111"/>
    </row>
    <row r="4" spans="1:1" ht="15" customHeight="1" x14ac:dyDescent="0.3">
      <c r="A4" s="111"/>
    </row>
    <row r="5" spans="1:1" ht="23.25" customHeight="1" x14ac:dyDescent="0.3">
      <c r="A5" s="112"/>
    </row>
    <row r="6" spans="1:1" ht="17.399999999999999" x14ac:dyDescent="0.3">
      <c r="A6" s="1" t="s">
        <v>0</v>
      </c>
    </row>
    <row r="9" spans="1:1" x14ac:dyDescent="0.3">
      <c r="A9" s="2" t="s">
        <v>1</v>
      </c>
    </row>
    <row r="10" spans="1:1" x14ac:dyDescent="0.3">
      <c r="A10" s="3" t="s">
        <v>2</v>
      </c>
    </row>
    <row r="11" spans="1:1" x14ac:dyDescent="0.3">
      <c r="A11" s="4" t="s">
        <v>188</v>
      </c>
    </row>
    <row r="12" spans="1:1" ht="28.8" x14ac:dyDescent="0.3">
      <c r="A12" s="5" t="s">
        <v>189</v>
      </c>
    </row>
    <row r="13" spans="1:1" x14ac:dyDescent="0.3">
      <c r="A13" s="4"/>
    </row>
    <row r="14" spans="1:1" x14ac:dyDescent="0.3">
      <c r="A14" s="2" t="s">
        <v>3</v>
      </c>
    </row>
    <row r="15" spans="1:1" x14ac:dyDescent="0.3">
      <c r="A15" s="4"/>
    </row>
    <row r="16" spans="1:1" x14ac:dyDescent="0.3">
      <c r="A16" s="6" t="s">
        <v>4</v>
      </c>
    </row>
    <row r="17" spans="1:1" x14ac:dyDescent="0.3">
      <c r="A17" s="6" t="s">
        <v>5</v>
      </c>
    </row>
    <row r="18" spans="1:1" x14ac:dyDescent="0.3">
      <c r="A18" s="7" t="s">
        <v>6</v>
      </c>
    </row>
    <row r="19" spans="1:1" ht="15.6" x14ac:dyDescent="0.3">
      <c r="A19" s="8"/>
    </row>
    <row r="20" spans="1:1" x14ac:dyDescent="0.3">
      <c r="A20" s="2" t="s">
        <v>7</v>
      </c>
    </row>
    <row r="21" spans="1:1" ht="28.8" x14ac:dyDescent="0.3">
      <c r="A21" s="9" t="s">
        <v>190</v>
      </c>
    </row>
  </sheetData>
  <mergeCells count="1">
    <mergeCell ref="A1:A5"/>
  </mergeCells>
  <pageMargins left="0.70866141732283472" right="0.70866141732283472" top="0.74803149606299213" bottom="0.74803149606299213" header="0.31496062992125984" footer="0.31496062992125984"/>
  <pageSetup paperSize="9" orientation="portrait" r:id="rId1"/>
  <headerFooter>
    <oddFooter xml:space="preserve">&amp;C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FD623-7DFD-4A5E-95B6-09052AB362E9}">
  <sheetPr>
    <tabColor rgb="FF7030A0"/>
  </sheetPr>
  <dimension ref="A1:AE29"/>
  <sheetViews>
    <sheetView zoomScale="55" zoomScaleNormal="55" workbookViewId="0">
      <selection activeCell="D13" sqref="D13"/>
    </sheetView>
  </sheetViews>
  <sheetFormatPr baseColWidth="10" defaultColWidth="8.44140625" defaultRowHeight="14.4" x14ac:dyDescent="0.3"/>
  <cols>
    <col min="1" max="1" width="61.21875" style="11" customWidth="1"/>
    <col min="2" max="2" width="41.5546875" style="11" customWidth="1"/>
    <col min="3" max="3" width="38.21875" style="11" customWidth="1"/>
    <col min="4" max="31" width="30.77734375" style="11" customWidth="1"/>
    <col min="32" max="16384" width="8.44140625" style="11"/>
  </cols>
  <sheetData>
    <row r="1" spans="1:31" ht="185.25" customHeight="1" thickBot="1" x14ac:dyDescent="0.35">
      <c r="A1" s="113" t="s">
        <v>8</v>
      </c>
      <c r="B1" s="114"/>
      <c r="C1" s="114"/>
      <c r="D1" s="114"/>
      <c r="E1" s="114"/>
      <c r="F1" s="114"/>
      <c r="G1" s="114"/>
      <c r="H1" s="114"/>
      <c r="I1" s="114"/>
      <c r="J1" s="114"/>
      <c r="K1" s="114"/>
      <c r="L1" s="114"/>
      <c r="M1" s="114"/>
      <c r="N1" s="114"/>
      <c r="O1" s="114"/>
      <c r="P1" s="114"/>
      <c r="Q1" s="114"/>
      <c r="R1" s="114"/>
      <c r="S1" s="114"/>
      <c r="T1" s="10"/>
      <c r="U1" s="10"/>
      <c r="V1" s="10"/>
      <c r="W1" s="10"/>
      <c r="X1" s="10"/>
      <c r="Y1" s="10"/>
      <c r="Z1" s="10"/>
      <c r="AA1" s="10"/>
      <c r="AB1" s="10"/>
      <c r="AC1" s="10"/>
      <c r="AD1" s="10"/>
      <c r="AE1" s="10"/>
    </row>
    <row r="2" spans="1:31" ht="22.5" customHeight="1" thickBot="1" x14ac:dyDescent="0.35">
      <c r="A2" s="12" t="s">
        <v>9</v>
      </c>
      <c r="B2" s="13" t="s">
        <v>10</v>
      </c>
      <c r="C2" s="13" t="s">
        <v>11</v>
      </c>
      <c r="D2" s="14" t="s">
        <v>12</v>
      </c>
      <c r="E2" s="15"/>
      <c r="F2" s="16" t="s">
        <v>13</v>
      </c>
      <c r="G2" s="17"/>
      <c r="H2" s="18" t="s">
        <v>14</v>
      </c>
      <c r="I2" s="19"/>
      <c r="J2" s="16" t="s">
        <v>15</v>
      </c>
      <c r="K2" s="17"/>
      <c r="L2" s="18" t="s">
        <v>16</v>
      </c>
      <c r="M2" s="19"/>
      <c r="N2" s="16" t="s">
        <v>17</v>
      </c>
      <c r="O2" s="17"/>
      <c r="P2" s="18" t="s">
        <v>18</v>
      </c>
      <c r="Q2" s="19"/>
      <c r="R2" s="16" t="s">
        <v>19</v>
      </c>
      <c r="S2" s="17"/>
      <c r="T2" s="16" t="s">
        <v>20</v>
      </c>
      <c r="U2" s="17"/>
      <c r="V2" s="16" t="s">
        <v>21</v>
      </c>
      <c r="W2" s="17"/>
      <c r="X2" s="16" t="s">
        <v>22</v>
      </c>
      <c r="Y2" s="17"/>
      <c r="Z2" s="16" t="s">
        <v>23</v>
      </c>
      <c r="AA2" s="17"/>
      <c r="AB2" s="16" t="s">
        <v>24</v>
      </c>
      <c r="AC2" s="17"/>
      <c r="AD2" s="16" t="s">
        <v>25</v>
      </c>
      <c r="AE2" s="17"/>
    </row>
    <row r="3" spans="1:31" ht="51" customHeight="1" thickBot="1" x14ac:dyDescent="0.35">
      <c r="A3" s="20"/>
      <c r="B3" s="21" t="s">
        <v>26</v>
      </c>
      <c r="C3" s="22" t="s">
        <v>27</v>
      </c>
      <c r="D3" s="23" t="s">
        <v>28</v>
      </c>
      <c r="E3" s="22" t="s">
        <v>29</v>
      </c>
      <c r="F3" s="24" t="s">
        <v>28</v>
      </c>
      <c r="G3" s="22" t="s">
        <v>29</v>
      </c>
      <c r="H3" s="23" t="s">
        <v>28</v>
      </c>
      <c r="I3" s="22" t="s">
        <v>29</v>
      </c>
      <c r="J3" s="24" t="s">
        <v>28</v>
      </c>
      <c r="K3" s="22" t="s">
        <v>29</v>
      </c>
      <c r="L3" s="25" t="s">
        <v>28</v>
      </c>
      <c r="M3" s="22" t="s">
        <v>29</v>
      </c>
      <c r="N3" s="24" t="s">
        <v>28</v>
      </c>
      <c r="O3" s="22" t="s">
        <v>29</v>
      </c>
      <c r="P3" s="24" t="s">
        <v>28</v>
      </c>
      <c r="Q3" s="22" t="s">
        <v>29</v>
      </c>
      <c r="R3" s="24" t="s">
        <v>28</v>
      </c>
      <c r="S3" s="22" t="s">
        <v>29</v>
      </c>
      <c r="T3" s="24" t="s">
        <v>28</v>
      </c>
      <c r="U3" s="22" t="s">
        <v>29</v>
      </c>
      <c r="V3" s="24" t="s">
        <v>28</v>
      </c>
      <c r="W3" s="22" t="s">
        <v>29</v>
      </c>
      <c r="X3" s="24" t="s">
        <v>28</v>
      </c>
      <c r="Y3" s="22" t="s">
        <v>29</v>
      </c>
      <c r="Z3" s="24" t="s">
        <v>28</v>
      </c>
      <c r="AA3" s="22" t="s">
        <v>29</v>
      </c>
      <c r="AB3" s="24" t="s">
        <v>28</v>
      </c>
      <c r="AC3" s="22" t="s">
        <v>29</v>
      </c>
      <c r="AD3" s="24" t="s">
        <v>28</v>
      </c>
      <c r="AE3" s="22" t="s">
        <v>29</v>
      </c>
    </row>
    <row r="4" spans="1:31" ht="74.25" customHeight="1" thickTop="1" thickBot="1" x14ac:dyDescent="0.35">
      <c r="A4" s="26" t="s">
        <v>30</v>
      </c>
      <c r="B4" s="27">
        <v>0</v>
      </c>
      <c r="C4" s="28"/>
      <c r="D4" s="29">
        <v>0</v>
      </c>
      <c r="E4" s="30">
        <f>D4*B16</f>
        <v>0</v>
      </c>
      <c r="F4" s="29">
        <v>0</v>
      </c>
      <c r="G4" s="30">
        <f>F4*B18</f>
        <v>0</v>
      </c>
      <c r="H4" s="29">
        <v>0</v>
      </c>
      <c r="I4" s="30">
        <f>H4*B18</f>
        <v>0</v>
      </c>
      <c r="J4" s="29">
        <v>0</v>
      </c>
      <c r="K4" s="30">
        <f>J4*B19</f>
        <v>0</v>
      </c>
      <c r="L4" s="29">
        <v>0</v>
      </c>
      <c r="M4" s="30">
        <f>L4*B19</f>
        <v>0</v>
      </c>
      <c r="N4" s="29">
        <v>0</v>
      </c>
      <c r="O4" s="30">
        <f>N4*B20</f>
        <v>0</v>
      </c>
      <c r="P4" s="29">
        <v>0</v>
      </c>
      <c r="Q4" s="30">
        <f>P4*B20</f>
        <v>0</v>
      </c>
      <c r="R4" s="29">
        <v>0</v>
      </c>
      <c r="S4" s="30">
        <f>R4*B21</f>
        <v>0</v>
      </c>
      <c r="T4" s="29">
        <v>0</v>
      </c>
      <c r="U4" s="30">
        <f>T4*B21</f>
        <v>0</v>
      </c>
      <c r="V4" s="29">
        <v>0</v>
      </c>
      <c r="W4" s="30">
        <f>C23</f>
        <v>0</v>
      </c>
      <c r="X4" s="29">
        <v>0</v>
      </c>
      <c r="Y4" s="30">
        <f>C23</f>
        <v>0</v>
      </c>
      <c r="Z4" s="29">
        <v>0</v>
      </c>
      <c r="AA4" s="30">
        <f>C23</f>
        <v>0</v>
      </c>
      <c r="AB4" s="29">
        <v>0</v>
      </c>
      <c r="AC4" s="30">
        <f>C23</f>
        <v>0</v>
      </c>
      <c r="AD4" s="29">
        <v>0</v>
      </c>
      <c r="AE4" s="30">
        <f>C23</f>
        <v>0</v>
      </c>
    </row>
    <row r="5" spans="1:31" ht="15" thickTop="1" x14ac:dyDescent="0.3">
      <c r="A5" s="31"/>
      <c r="B5" s="31"/>
      <c r="C5" s="31"/>
      <c r="D5" s="31"/>
      <c r="E5" s="31"/>
      <c r="F5" s="31"/>
      <c r="G5" s="32"/>
      <c r="H5" s="32"/>
      <c r="I5" s="32"/>
      <c r="J5" s="32"/>
      <c r="K5" s="33"/>
      <c r="L5" s="33"/>
      <c r="M5" s="33"/>
      <c r="N5" s="33"/>
      <c r="O5" s="33"/>
      <c r="P5" s="33"/>
      <c r="Q5" s="33"/>
      <c r="R5" s="33"/>
      <c r="T5" s="33"/>
      <c r="V5" s="33"/>
      <c r="X5" s="33"/>
      <c r="Z5" s="33"/>
      <c r="AB5" s="33"/>
      <c r="AD5" s="33"/>
    </row>
    <row r="6" spans="1:31" x14ac:dyDescent="0.3">
      <c r="A6" s="31" t="s">
        <v>31</v>
      </c>
      <c r="B6" s="31"/>
      <c r="C6" s="31"/>
      <c r="D6" s="31"/>
      <c r="E6" s="31"/>
      <c r="F6" s="31"/>
      <c r="G6" s="32"/>
      <c r="H6" s="32"/>
      <c r="I6" s="32"/>
      <c r="J6" s="32"/>
      <c r="K6" s="33"/>
      <c r="L6" s="33"/>
      <c r="M6" s="33"/>
      <c r="N6" s="33"/>
      <c r="O6" s="33"/>
      <c r="P6" s="33"/>
      <c r="Q6" s="33"/>
      <c r="R6" s="33"/>
      <c r="T6" s="33"/>
      <c r="V6" s="33"/>
      <c r="X6" s="33"/>
      <c r="Z6" s="33"/>
      <c r="AB6" s="33"/>
      <c r="AD6" s="33"/>
    </row>
    <row r="7" spans="1:31" x14ac:dyDescent="0.3">
      <c r="A7" s="31" t="s">
        <v>32</v>
      </c>
      <c r="B7" s="31"/>
      <c r="C7" s="31"/>
      <c r="D7" s="31"/>
      <c r="E7" s="31"/>
      <c r="F7" s="31"/>
      <c r="G7" s="32"/>
      <c r="H7" s="32"/>
      <c r="I7" s="32"/>
      <c r="J7" s="32"/>
      <c r="K7" s="33"/>
      <c r="L7" s="33"/>
      <c r="M7" s="33"/>
      <c r="N7" s="33"/>
      <c r="O7" s="33"/>
      <c r="P7" s="33"/>
      <c r="Q7" s="33"/>
      <c r="R7" s="33"/>
      <c r="T7" s="33"/>
      <c r="V7" s="33"/>
      <c r="X7" s="33"/>
      <c r="Z7" s="33"/>
      <c r="AB7" s="33"/>
      <c r="AD7" s="33"/>
    </row>
    <row r="8" spans="1:31" x14ac:dyDescent="0.3">
      <c r="A8" s="31" t="s">
        <v>33</v>
      </c>
      <c r="B8" s="31"/>
      <c r="C8" s="31"/>
      <c r="D8" s="31"/>
      <c r="E8" s="31"/>
      <c r="F8" s="31"/>
      <c r="G8" s="32"/>
      <c r="H8" s="32"/>
      <c r="I8" s="32"/>
      <c r="J8" s="32"/>
      <c r="K8" s="33"/>
      <c r="L8" s="33"/>
      <c r="M8" s="33"/>
      <c r="N8" s="33"/>
      <c r="O8" s="33"/>
      <c r="P8" s="33"/>
      <c r="Q8" s="33"/>
      <c r="R8" s="33"/>
      <c r="T8" s="33"/>
      <c r="V8" s="33"/>
      <c r="X8" s="33"/>
      <c r="Z8" s="33"/>
      <c r="AB8" s="33"/>
      <c r="AD8" s="33"/>
    </row>
    <row r="9" spans="1:31" x14ac:dyDescent="0.3">
      <c r="A9" s="31" t="s">
        <v>34</v>
      </c>
      <c r="B9" s="31"/>
      <c r="C9" s="31"/>
      <c r="D9" s="31"/>
      <c r="E9" s="31"/>
      <c r="F9" s="31"/>
      <c r="G9" s="32"/>
      <c r="H9" s="32"/>
      <c r="I9" s="32"/>
      <c r="J9" s="32"/>
      <c r="K9" s="33"/>
      <c r="L9" s="33"/>
      <c r="M9" s="33"/>
      <c r="N9" s="33"/>
      <c r="O9" s="33"/>
      <c r="P9" s="33"/>
      <c r="Q9" s="33"/>
      <c r="R9" s="33"/>
      <c r="T9" s="33"/>
      <c r="V9" s="33"/>
      <c r="X9" s="33"/>
      <c r="Z9" s="33"/>
      <c r="AB9" s="33"/>
      <c r="AD9" s="33"/>
    </row>
    <row r="10" spans="1:31" x14ac:dyDescent="0.3">
      <c r="A10" s="31" t="s">
        <v>35</v>
      </c>
      <c r="B10" s="31"/>
      <c r="C10" s="31"/>
      <c r="D10" s="31"/>
      <c r="E10" s="31"/>
      <c r="F10" s="31"/>
      <c r="G10" s="32"/>
      <c r="H10" s="32"/>
      <c r="I10" s="32"/>
      <c r="J10" s="32"/>
      <c r="K10" s="33"/>
      <c r="L10" s="33"/>
      <c r="M10" s="33"/>
      <c r="N10" s="33"/>
      <c r="O10" s="33"/>
      <c r="P10" s="33"/>
      <c r="Q10" s="33"/>
      <c r="R10" s="33"/>
      <c r="T10" s="33"/>
      <c r="V10" s="33"/>
      <c r="X10" s="33"/>
      <c r="Z10" s="33"/>
      <c r="AB10" s="33"/>
      <c r="AD10" s="33"/>
    </row>
    <row r="11" spans="1:31" ht="30.75" customHeight="1" x14ac:dyDescent="0.3">
      <c r="A11" s="34" t="s">
        <v>36</v>
      </c>
      <c r="B11" s="31"/>
      <c r="C11" s="31"/>
      <c r="D11" s="31"/>
      <c r="E11" s="31"/>
      <c r="F11" s="31"/>
      <c r="G11" s="32"/>
      <c r="H11" s="32"/>
      <c r="I11" s="32"/>
      <c r="J11" s="32"/>
      <c r="K11" s="33"/>
      <c r="L11" s="33"/>
      <c r="M11" s="33"/>
      <c r="N11" s="33"/>
      <c r="O11" s="33"/>
      <c r="P11" s="33"/>
      <c r="Q11" s="33"/>
      <c r="R11" s="33"/>
      <c r="T11" s="33"/>
      <c r="V11" s="33"/>
      <c r="X11" s="33"/>
      <c r="Z11" s="33"/>
      <c r="AB11" s="33"/>
      <c r="AD11" s="33"/>
    </row>
    <row r="12" spans="1:31" x14ac:dyDescent="0.3">
      <c r="A12" s="31"/>
      <c r="B12" s="31"/>
      <c r="C12" s="31"/>
      <c r="D12" s="31"/>
      <c r="E12" s="31"/>
      <c r="F12" s="31"/>
      <c r="G12" s="32"/>
      <c r="H12" s="32"/>
      <c r="I12" s="32"/>
      <c r="J12" s="32"/>
      <c r="K12" s="33"/>
      <c r="L12" s="33"/>
      <c r="M12" s="33"/>
      <c r="N12" s="33"/>
      <c r="O12" s="33"/>
      <c r="P12" s="33"/>
      <c r="Q12" s="33"/>
      <c r="R12" s="33"/>
      <c r="T12" s="33"/>
      <c r="V12" s="33"/>
      <c r="X12" s="33"/>
      <c r="Z12" s="33"/>
      <c r="AB12" s="33"/>
      <c r="AD12" s="33"/>
    </row>
    <row r="13" spans="1:31" ht="93.75" customHeight="1" thickBot="1" x14ac:dyDescent="0.35">
      <c r="A13" s="35" t="s">
        <v>37</v>
      </c>
      <c r="B13" s="36" t="s">
        <v>38</v>
      </c>
      <c r="C13" s="33"/>
      <c r="D13" s="33"/>
      <c r="E13" s="37"/>
      <c r="F13" s="38"/>
      <c r="G13" s="33"/>
      <c r="H13" s="33"/>
      <c r="I13" s="33"/>
      <c r="J13" s="33"/>
      <c r="K13" s="33"/>
      <c r="L13" s="33"/>
      <c r="M13" s="33"/>
    </row>
    <row r="14" spans="1:31" ht="30" customHeight="1" thickTop="1" thickBot="1" x14ac:dyDescent="0.35">
      <c r="A14" s="39" t="s">
        <v>39</v>
      </c>
      <c r="B14" s="40"/>
      <c r="C14" s="33"/>
      <c r="D14" s="33"/>
      <c r="E14" s="33"/>
      <c r="F14" s="33"/>
      <c r="G14" s="33"/>
      <c r="H14" s="33"/>
      <c r="I14" s="33"/>
      <c r="J14" s="33"/>
      <c r="K14" s="33"/>
      <c r="L14" s="33"/>
      <c r="M14" s="33"/>
    </row>
    <row r="15" spans="1:31" ht="30" customHeight="1" thickTop="1" thickBot="1" x14ac:dyDescent="0.35">
      <c r="A15" s="39" t="s">
        <v>40</v>
      </c>
      <c r="B15" s="40"/>
      <c r="C15" s="33"/>
      <c r="D15" s="33"/>
      <c r="E15" s="33"/>
      <c r="F15" s="33"/>
      <c r="G15" s="33"/>
      <c r="H15" s="33"/>
      <c r="I15" s="33"/>
      <c r="J15" s="33"/>
      <c r="K15" s="33"/>
      <c r="L15" s="33"/>
      <c r="M15" s="33"/>
    </row>
    <row r="16" spans="1:31" ht="30" customHeight="1" thickTop="1" thickBot="1" x14ac:dyDescent="0.35">
      <c r="A16" s="39" t="s">
        <v>41</v>
      </c>
      <c r="B16" s="40"/>
      <c r="C16" s="33"/>
      <c r="D16" s="33"/>
      <c r="E16" s="33"/>
      <c r="F16" s="33"/>
      <c r="G16" s="33"/>
      <c r="H16" s="33"/>
      <c r="I16" s="33"/>
      <c r="J16" s="33"/>
      <c r="K16" s="33"/>
      <c r="L16" s="33"/>
      <c r="M16" s="33"/>
    </row>
    <row r="17" spans="1:31" ht="30" customHeight="1" thickTop="1" thickBot="1" x14ac:dyDescent="0.35">
      <c r="A17" s="39" t="s">
        <v>42</v>
      </c>
      <c r="B17" s="40"/>
      <c r="C17" s="33"/>
      <c r="D17" s="33"/>
      <c r="E17" s="33"/>
      <c r="F17" s="33"/>
      <c r="G17" s="33"/>
      <c r="H17" s="33"/>
      <c r="I17" s="33"/>
      <c r="J17" s="33"/>
      <c r="K17" s="33"/>
      <c r="L17" s="33"/>
      <c r="M17" s="33"/>
    </row>
    <row r="18" spans="1:31" ht="30" customHeight="1" thickTop="1" thickBot="1" x14ac:dyDescent="0.35">
      <c r="A18" s="39" t="s">
        <v>43</v>
      </c>
      <c r="B18" s="40"/>
      <c r="C18" s="33"/>
      <c r="D18" s="33"/>
      <c r="E18" s="33"/>
      <c r="F18" s="33"/>
      <c r="G18" s="33"/>
      <c r="H18" s="33"/>
      <c r="I18" s="33"/>
      <c r="J18" s="33"/>
      <c r="K18" s="33"/>
      <c r="L18" s="33"/>
      <c r="M18" s="33"/>
    </row>
    <row r="19" spans="1:31" ht="30" customHeight="1" thickTop="1" thickBot="1" x14ac:dyDescent="0.35">
      <c r="A19" s="39" t="s">
        <v>44</v>
      </c>
      <c r="B19" s="40"/>
      <c r="C19" s="33"/>
      <c r="D19" s="33"/>
      <c r="E19" s="33"/>
      <c r="F19" s="33"/>
      <c r="G19" s="33"/>
      <c r="H19" s="33"/>
      <c r="I19" s="33"/>
      <c r="J19" s="33"/>
      <c r="K19" s="33"/>
      <c r="L19" s="33"/>
      <c r="M19" s="33"/>
    </row>
    <row r="20" spans="1:31" ht="30" customHeight="1" thickTop="1" thickBot="1" x14ac:dyDescent="0.35">
      <c r="A20" s="39" t="s">
        <v>45</v>
      </c>
      <c r="B20" s="40"/>
      <c r="C20" s="33"/>
      <c r="D20" s="33"/>
      <c r="E20" s="33"/>
      <c r="F20" s="33"/>
      <c r="G20" s="33"/>
      <c r="H20" s="33"/>
      <c r="I20" s="33"/>
      <c r="J20" s="33"/>
      <c r="K20" s="33"/>
      <c r="L20" s="33"/>
      <c r="M20" s="33"/>
    </row>
    <row r="21" spans="1:31" ht="30" customHeight="1" thickTop="1" thickBot="1" x14ac:dyDescent="0.35">
      <c r="A21" s="39" t="s">
        <v>46</v>
      </c>
      <c r="B21" s="40"/>
      <c r="C21" s="33"/>
      <c r="D21" s="33"/>
      <c r="E21" s="33"/>
      <c r="F21" s="33"/>
      <c r="G21" s="33"/>
      <c r="H21" s="33"/>
      <c r="I21" s="33"/>
      <c r="J21" s="33"/>
      <c r="K21" s="33"/>
      <c r="L21" s="33"/>
      <c r="M21" s="33"/>
    </row>
    <row r="22" spans="1:31" ht="30" customHeight="1" thickTop="1" thickBot="1" x14ac:dyDescent="0.35">
      <c r="A22" s="39" t="s">
        <v>47</v>
      </c>
      <c r="B22" s="40"/>
      <c r="C22" s="41" t="s">
        <v>48</v>
      </c>
      <c r="D22" s="33"/>
      <c r="E22" s="33"/>
      <c r="F22" s="33"/>
      <c r="G22" s="33"/>
      <c r="H22" s="33"/>
      <c r="I22" s="33"/>
      <c r="J22" s="33"/>
      <c r="K22" s="33"/>
      <c r="L22" s="33"/>
      <c r="M22" s="33"/>
      <c r="N22" s="33"/>
      <c r="O22" s="33"/>
      <c r="P22" s="33"/>
      <c r="Q22" s="33"/>
      <c r="S22" s="33"/>
      <c r="U22" s="33"/>
      <c r="W22" s="33"/>
      <c r="Y22" s="33"/>
      <c r="AA22" s="33"/>
      <c r="AC22" s="33"/>
    </row>
    <row r="23" spans="1:31" ht="40.5" customHeight="1" thickTop="1" thickBot="1" x14ac:dyDescent="0.35">
      <c r="A23" s="39" t="s">
        <v>49</v>
      </c>
      <c r="B23" s="42"/>
      <c r="C23" s="43">
        <v>0</v>
      </c>
      <c r="D23" s="33"/>
      <c r="E23" s="33"/>
      <c r="F23" s="33"/>
      <c r="G23" s="33"/>
      <c r="H23" s="33"/>
      <c r="I23" s="33"/>
      <c r="J23" s="33"/>
      <c r="K23" s="33"/>
      <c r="L23" s="33"/>
      <c r="M23" s="33"/>
      <c r="N23" s="33"/>
    </row>
    <row r="24" spans="1:31" ht="40.5" customHeight="1" thickBot="1" x14ac:dyDescent="0.35">
      <c r="A24" s="31"/>
      <c r="B24" s="31"/>
      <c r="C24" s="31"/>
      <c r="D24" s="31"/>
      <c r="E24" s="31"/>
      <c r="F24" s="31"/>
      <c r="G24" s="44"/>
      <c r="H24" s="44"/>
      <c r="I24" s="44"/>
      <c r="J24" s="44"/>
      <c r="K24" s="33"/>
      <c r="L24" s="33"/>
      <c r="M24" s="33"/>
      <c r="N24" s="33"/>
      <c r="O24" s="33"/>
      <c r="P24" s="33"/>
      <c r="Q24" s="33"/>
      <c r="R24" s="33"/>
      <c r="T24" s="33"/>
      <c r="V24" s="33"/>
      <c r="X24" s="33"/>
      <c r="Z24" s="33"/>
      <c r="AB24" s="33"/>
      <c r="AD24" s="33"/>
    </row>
    <row r="25" spans="1:31" ht="78" customHeight="1" thickBot="1" x14ac:dyDescent="0.35">
      <c r="A25" s="45" t="s">
        <v>50</v>
      </c>
      <c r="B25" s="46">
        <f>E4+G4+I4+K4+M4+O4+Q4+S4+U4+W4+Y4+AA4+AC4+W4+AE4</f>
        <v>0</v>
      </c>
      <c r="C25" s="31"/>
      <c r="D25" s="31"/>
      <c r="E25" s="31"/>
      <c r="F25" s="31"/>
      <c r="G25" s="32"/>
      <c r="H25" s="32"/>
      <c r="I25" s="32"/>
      <c r="J25" s="32"/>
      <c r="K25" s="33"/>
      <c r="L25" s="33"/>
      <c r="M25" s="33"/>
      <c r="N25" s="33"/>
      <c r="O25" s="33"/>
      <c r="P25" s="33"/>
      <c r="Q25" s="33"/>
      <c r="R25" s="33"/>
      <c r="S25" s="33"/>
      <c r="T25" s="33"/>
      <c r="U25" s="33"/>
      <c r="V25" s="33"/>
      <c r="W25" s="33"/>
      <c r="X25" s="33"/>
      <c r="Y25" s="33"/>
      <c r="Z25" s="33"/>
      <c r="AA25" s="33"/>
      <c r="AB25" s="33"/>
      <c r="AC25" s="33"/>
      <c r="AD25" s="33"/>
      <c r="AE25" s="33"/>
    </row>
    <row r="26" spans="1:31" x14ac:dyDescent="0.3">
      <c r="A26" s="31"/>
      <c r="B26" s="31"/>
      <c r="C26" s="31"/>
      <c r="D26" s="31"/>
      <c r="E26" s="31"/>
      <c r="F26" s="31"/>
      <c r="G26" s="32"/>
      <c r="H26" s="32"/>
      <c r="I26" s="32"/>
      <c r="J26" s="32"/>
      <c r="K26" s="33"/>
      <c r="L26" s="33"/>
      <c r="M26" s="33"/>
      <c r="N26" s="33"/>
      <c r="O26" s="33"/>
      <c r="P26" s="33"/>
      <c r="Q26" s="33"/>
      <c r="R26" s="33"/>
      <c r="S26" s="33"/>
      <c r="T26" s="33"/>
      <c r="U26" s="33"/>
      <c r="V26" s="33"/>
      <c r="W26" s="33"/>
      <c r="X26" s="33"/>
      <c r="Y26" s="33"/>
      <c r="Z26" s="33"/>
      <c r="AA26" s="33"/>
      <c r="AB26" s="33"/>
      <c r="AC26" s="33"/>
      <c r="AD26" s="33"/>
      <c r="AE26" s="33"/>
    </row>
    <row r="27" spans="1:31" x14ac:dyDescent="0.3">
      <c r="A27" s="31"/>
      <c r="B27" s="31"/>
      <c r="C27" s="31"/>
      <c r="D27" s="31"/>
      <c r="E27" s="31"/>
      <c r="F27" s="31"/>
      <c r="G27" s="34"/>
      <c r="H27" s="34"/>
      <c r="I27" s="34"/>
      <c r="J27" s="34"/>
      <c r="K27" s="33"/>
      <c r="L27" s="33"/>
      <c r="M27" s="33"/>
      <c r="N27" s="33"/>
      <c r="O27" s="33"/>
      <c r="P27" s="33"/>
      <c r="Q27" s="33"/>
      <c r="R27" s="33"/>
      <c r="T27" s="33"/>
      <c r="V27" s="33"/>
      <c r="X27" s="33"/>
      <c r="Z27" s="33"/>
      <c r="AB27" s="33"/>
      <c r="AD27" s="33"/>
    </row>
    <row r="28" spans="1:31" x14ac:dyDescent="0.3">
      <c r="A28" s="31"/>
    </row>
    <row r="29" spans="1:31" x14ac:dyDescent="0.3">
      <c r="K29" s="47"/>
      <c r="L29" s="47"/>
      <c r="M29" s="47"/>
      <c r="N29" s="47"/>
    </row>
  </sheetData>
  <mergeCells count="1">
    <mergeCell ref="A1:S1"/>
  </mergeCells>
  <pageMargins left="0.70866141732283472" right="0.70866141732283472" top="0.74803149606299213" bottom="0.74803149606299213" header="0.31496062992125984" footer="0.31496062992125984"/>
  <pageSetup paperSize="9" orientation="portrait" r:id="rId1"/>
  <headerFooter>
    <oddFooter>&amp;C_x000D_&amp;1#&amp;"Calibri"&amp;10&amp;K000000 C1 - Interne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A22DD-C7AE-4108-A1E2-3DABE33DEB40}">
  <sheetPr>
    <tabColor theme="8"/>
  </sheetPr>
  <dimension ref="A2:F20"/>
  <sheetViews>
    <sheetView showGridLines="0" workbookViewId="0">
      <selection activeCell="H17" sqref="H17"/>
    </sheetView>
  </sheetViews>
  <sheetFormatPr baseColWidth="10" defaultColWidth="30.77734375" defaultRowHeight="14.4" x14ac:dyDescent="0.3"/>
  <cols>
    <col min="1" max="1" width="8.77734375" bestFit="1" customWidth="1"/>
    <col min="2" max="2" width="37.21875" customWidth="1"/>
    <col min="3" max="3" width="23.21875" customWidth="1"/>
    <col min="4" max="4" width="5.77734375" bestFit="1" customWidth="1"/>
    <col min="5" max="6" width="20.21875" customWidth="1"/>
  </cols>
  <sheetData>
    <row r="2" spans="1:6" ht="57" customHeight="1" x14ac:dyDescent="0.3">
      <c r="A2" s="152" t="s">
        <v>186</v>
      </c>
      <c r="B2" s="152"/>
      <c r="C2" s="152"/>
      <c r="D2" s="152"/>
      <c r="E2" s="152"/>
      <c r="F2" s="152"/>
    </row>
    <row r="3" spans="1:6" ht="15" thickBot="1" x14ac:dyDescent="0.35"/>
    <row r="4" spans="1:6" ht="29.4" thickBot="1" x14ac:dyDescent="0.35">
      <c r="A4" s="23" t="s">
        <v>58</v>
      </c>
      <c r="B4" s="110" t="s">
        <v>72</v>
      </c>
      <c r="C4" s="24" t="s">
        <v>85</v>
      </c>
      <c r="D4" s="76" t="s">
        <v>86</v>
      </c>
      <c r="E4" s="24" t="s">
        <v>61</v>
      </c>
      <c r="F4" s="77" t="s">
        <v>183</v>
      </c>
    </row>
    <row r="5" spans="1:6" ht="15" thickBot="1" x14ac:dyDescent="0.35">
      <c r="A5" s="149" t="s">
        <v>87</v>
      </c>
      <c r="B5" s="149" t="s">
        <v>201</v>
      </c>
      <c r="C5" s="145" t="s">
        <v>89</v>
      </c>
      <c r="D5" s="72">
        <v>1</v>
      </c>
      <c r="E5" s="104"/>
      <c r="F5" s="105">
        <f>+E5*1.2</f>
        <v>0</v>
      </c>
    </row>
    <row r="6" spans="1:6" ht="15" thickBot="1" x14ac:dyDescent="0.35">
      <c r="A6" s="147" t="s">
        <v>200</v>
      </c>
      <c r="B6" s="149" t="s">
        <v>202</v>
      </c>
      <c r="C6" s="145" t="s">
        <v>89</v>
      </c>
      <c r="D6" s="72">
        <v>1</v>
      </c>
      <c r="E6" s="104"/>
      <c r="F6" s="105">
        <f>+E6*1.2</f>
        <v>0</v>
      </c>
    </row>
    <row r="7" spans="1:6" ht="29.4" thickBot="1" x14ac:dyDescent="0.35">
      <c r="A7" s="75" t="s">
        <v>58</v>
      </c>
      <c r="B7" s="148" t="s">
        <v>71</v>
      </c>
      <c r="C7" s="150" t="s">
        <v>85</v>
      </c>
      <c r="D7" s="24"/>
      <c r="E7" s="70" t="s">
        <v>70</v>
      </c>
      <c r="F7" s="77" t="s">
        <v>183</v>
      </c>
    </row>
    <row r="8" spans="1:6" ht="15" thickBot="1" x14ac:dyDescent="0.35">
      <c r="A8" s="73" t="s">
        <v>88</v>
      </c>
      <c r="B8" s="73" t="s">
        <v>193</v>
      </c>
      <c r="C8" s="74" t="s">
        <v>89</v>
      </c>
      <c r="D8" s="151">
        <v>2</v>
      </c>
      <c r="E8" s="144"/>
      <c r="F8" s="106">
        <f>E8*1.2</f>
        <v>0</v>
      </c>
    </row>
    <row r="9" spans="1:6" ht="15" thickBot="1" x14ac:dyDescent="0.35">
      <c r="A9" s="73" t="s">
        <v>196</v>
      </c>
      <c r="B9" s="73" t="s">
        <v>205</v>
      </c>
      <c r="C9" s="74" t="s">
        <v>89</v>
      </c>
      <c r="D9" s="151">
        <v>0.1</v>
      </c>
      <c r="E9" s="144"/>
      <c r="F9" s="106">
        <f t="shared" ref="F9:F10" si="0">E9*1.2</f>
        <v>0</v>
      </c>
    </row>
    <row r="10" spans="1:6" ht="15" thickBot="1" x14ac:dyDescent="0.35">
      <c r="A10" s="73" t="s">
        <v>204</v>
      </c>
      <c r="B10" s="73" t="s">
        <v>206</v>
      </c>
      <c r="C10" s="74" t="s">
        <v>89</v>
      </c>
      <c r="D10" s="151">
        <v>0.5</v>
      </c>
      <c r="E10" s="144"/>
      <c r="F10" s="106">
        <f t="shared" si="0"/>
        <v>0</v>
      </c>
    </row>
    <row r="12" spans="1:6" x14ac:dyDescent="0.3">
      <c r="B12" s="117" t="s">
        <v>192</v>
      </c>
      <c r="C12" s="117"/>
      <c r="D12" s="117"/>
      <c r="E12" s="117"/>
      <c r="F12" s="117"/>
    </row>
    <row r="13" spans="1:6" x14ac:dyDescent="0.3">
      <c r="B13" s="118" t="s">
        <v>194</v>
      </c>
      <c r="C13" s="118"/>
      <c r="D13" s="118"/>
      <c r="E13" s="118"/>
      <c r="F13" s="118"/>
    </row>
    <row r="14" spans="1:6" x14ac:dyDescent="0.3">
      <c r="B14" s="143" t="s">
        <v>195</v>
      </c>
      <c r="C14" s="118"/>
      <c r="D14" s="118"/>
      <c r="E14" s="118"/>
      <c r="F14" s="118"/>
    </row>
    <row r="15" spans="1:6" x14ac:dyDescent="0.3">
      <c r="B15" s="143" t="s">
        <v>203</v>
      </c>
      <c r="C15" s="143"/>
      <c r="D15" s="143"/>
      <c r="E15" s="143"/>
      <c r="F15" s="143"/>
    </row>
    <row r="17" spans="2:6" x14ac:dyDescent="0.3">
      <c r="B17" s="117" t="s">
        <v>207</v>
      </c>
      <c r="C17" s="117"/>
      <c r="D17" s="117"/>
      <c r="E17" s="117"/>
      <c r="F17" s="117"/>
    </row>
    <row r="18" spans="2:6" x14ac:dyDescent="0.3">
      <c r="B18" s="118" t="s">
        <v>198</v>
      </c>
      <c r="C18" s="118"/>
      <c r="D18" s="118"/>
      <c r="E18" s="118"/>
      <c r="F18" s="118"/>
    </row>
    <row r="19" spans="2:6" x14ac:dyDescent="0.3">
      <c r="B19" s="118" t="s">
        <v>197</v>
      </c>
      <c r="C19" s="118"/>
      <c r="D19" s="118"/>
      <c r="E19" s="118"/>
      <c r="F19" s="118"/>
    </row>
    <row r="20" spans="2:6" ht="30" customHeight="1" x14ac:dyDescent="0.3">
      <c r="B20" s="146" t="s">
        <v>199</v>
      </c>
      <c r="C20" s="146"/>
      <c r="D20" s="146"/>
      <c r="E20" s="146"/>
      <c r="F20" s="146"/>
    </row>
  </sheetData>
  <mergeCells count="9">
    <mergeCell ref="B18:F18"/>
    <mergeCell ref="B19:F19"/>
    <mergeCell ref="B20:F20"/>
    <mergeCell ref="B15:F15"/>
    <mergeCell ref="A2:F2"/>
    <mergeCell ref="B12:F12"/>
    <mergeCell ref="B13:F13"/>
    <mergeCell ref="B14:F14"/>
    <mergeCell ref="B17:F17"/>
  </mergeCells>
  <phoneticPr fontId="27"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B1E20-9D99-4CB8-8998-5C4A539F7F05}">
  <sheetPr>
    <tabColor theme="4"/>
  </sheetPr>
  <dimension ref="A1:J53"/>
  <sheetViews>
    <sheetView showGridLines="0" zoomScale="80" zoomScaleNormal="80" workbookViewId="0">
      <selection activeCell="I10" sqref="I10"/>
    </sheetView>
  </sheetViews>
  <sheetFormatPr baseColWidth="10" defaultColWidth="11.44140625" defaultRowHeight="13.8" x14ac:dyDescent="0.3"/>
  <cols>
    <col min="1" max="1" width="13.77734375" style="54" customWidth="1"/>
    <col min="2" max="2" width="112.21875" style="54" customWidth="1"/>
    <col min="3" max="3" width="18.77734375" style="55" customWidth="1"/>
    <col min="4" max="4" width="13.21875" style="54" bestFit="1" customWidth="1"/>
    <col min="5" max="5" width="18" style="56" customWidth="1"/>
    <col min="6" max="6" width="10.21875" style="54" customWidth="1"/>
    <col min="7" max="7" width="37.44140625" style="54" hidden="1" customWidth="1"/>
    <col min="8" max="8" width="23.77734375" style="54" bestFit="1" customWidth="1"/>
    <col min="9" max="9" width="16.44140625" style="54" customWidth="1"/>
    <col min="10" max="10" width="18" style="54" customWidth="1"/>
    <col min="11" max="256" width="11.44140625" style="54"/>
    <col min="257" max="257" width="28.5546875" style="54" customWidth="1"/>
    <col min="258" max="258" width="84.77734375" style="54" customWidth="1"/>
    <col min="259" max="259" width="29.21875" style="54" customWidth="1"/>
    <col min="260" max="260" width="20.5546875" style="54" customWidth="1"/>
    <col min="261" max="261" width="20" style="54" customWidth="1"/>
    <col min="262" max="262" width="10.21875" style="54" customWidth="1"/>
    <col min="263" max="263" width="20.21875" style="54" customWidth="1"/>
    <col min="264" max="264" width="18.77734375" style="54" customWidth="1"/>
    <col min="265" max="265" width="16.44140625" style="54" customWidth="1"/>
    <col min="266" max="266" width="18" style="54" customWidth="1"/>
    <col min="267" max="512" width="11.44140625" style="54"/>
    <col min="513" max="513" width="28.5546875" style="54" customWidth="1"/>
    <col min="514" max="514" width="84.77734375" style="54" customWidth="1"/>
    <col min="515" max="515" width="29.21875" style="54" customWidth="1"/>
    <col min="516" max="516" width="20.5546875" style="54" customWidth="1"/>
    <col min="517" max="517" width="20" style="54" customWidth="1"/>
    <col min="518" max="518" width="10.21875" style="54" customWidth="1"/>
    <col min="519" max="519" width="20.21875" style="54" customWidth="1"/>
    <col min="520" max="520" width="18.77734375" style="54" customWidth="1"/>
    <col min="521" max="521" width="16.44140625" style="54" customWidth="1"/>
    <col min="522" max="522" width="18" style="54" customWidth="1"/>
    <col min="523" max="768" width="11.44140625" style="54"/>
    <col min="769" max="769" width="28.5546875" style="54" customWidth="1"/>
    <col min="770" max="770" width="84.77734375" style="54" customWidth="1"/>
    <col min="771" max="771" width="29.21875" style="54" customWidth="1"/>
    <col min="772" max="772" width="20.5546875" style="54" customWidth="1"/>
    <col min="773" max="773" width="20" style="54" customWidth="1"/>
    <col min="774" max="774" width="10.21875" style="54" customWidth="1"/>
    <col min="775" max="775" width="20.21875" style="54" customWidth="1"/>
    <col min="776" max="776" width="18.77734375" style="54" customWidth="1"/>
    <col min="777" max="777" width="16.44140625" style="54" customWidth="1"/>
    <col min="778" max="778" width="18" style="54" customWidth="1"/>
    <col min="779" max="1024" width="11.44140625" style="54"/>
    <col min="1025" max="1025" width="28.5546875" style="54" customWidth="1"/>
    <col min="1026" max="1026" width="84.77734375" style="54" customWidth="1"/>
    <col min="1027" max="1027" width="29.21875" style="54" customWidth="1"/>
    <col min="1028" max="1028" width="20.5546875" style="54" customWidth="1"/>
    <col min="1029" max="1029" width="20" style="54" customWidth="1"/>
    <col min="1030" max="1030" width="10.21875" style="54" customWidth="1"/>
    <col min="1031" max="1031" width="20.21875" style="54" customWidth="1"/>
    <col min="1032" max="1032" width="18.77734375" style="54" customWidth="1"/>
    <col min="1033" max="1033" width="16.44140625" style="54" customWidth="1"/>
    <col min="1034" max="1034" width="18" style="54" customWidth="1"/>
    <col min="1035" max="1280" width="11.44140625" style="54"/>
    <col min="1281" max="1281" width="28.5546875" style="54" customWidth="1"/>
    <col min="1282" max="1282" width="84.77734375" style="54" customWidth="1"/>
    <col min="1283" max="1283" width="29.21875" style="54" customWidth="1"/>
    <col min="1284" max="1284" width="20.5546875" style="54" customWidth="1"/>
    <col min="1285" max="1285" width="20" style="54" customWidth="1"/>
    <col min="1286" max="1286" width="10.21875" style="54" customWidth="1"/>
    <col min="1287" max="1287" width="20.21875" style="54" customWidth="1"/>
    <col min="1288" max="1288" width="18.77734375" style="54" customWidth="1"/>
    <col min="1289" max="1289" width="16.44140625" style="54" customWidth="1"/>
    <col min="1290" max="1290" width="18" style="54" customWidth="1"/>
    <col min="1291" max="1536" width="11.44140625" style="54"/>
    <col min="1537" max="1537" width="28.5546875" style="54" customWidth="1"/>
    <col min="1538" max="1538" width="84.77734375" style="54" customWidth="1"/>
    <col min="1539" max="1539" width="29.21875" style="54" customWidth="1"/>
    <col min="1540" max="1540" width="20.5546875" style="54" customWidth="1"/>
    <col min="1541" max="1541" width="20" style="54" customWidth="1"/>
    <col min="1542" max="1542" width="10.21875" style="54" customWidth="1"/>
    <col min="1543" max="1543" width="20.21875" style="54" customWidth="1"/>
    <col min="1544" max="1544" width="18.77734375" style="54" customWidth="1"/>
    <col min="1545" max="1545" width="16.44140625" style="54" customWidth="1"/>
    <col min="1546" max="1546" width="18" style="54" customWidth="1"/>
    <col min="1547" max="1792" width="11.44140625" style="54"/>
    <col min="1793" max="1793" width="28.5546875" style="54" customWidth="1"/>
    <col min="1794" max="1794" width="84.77734375" style="54" customWidth="1"/>
    <col min="1795" max="1795" width="29.21875" style="54" customWidth="1"/>
    <col min="1796" max="1796" width="20.5546875" style="54" customWidth="1"/>
    <col min="1797" max="1797" width="20" style="54" customWidth="1"/>
    <col min="1798" max="1798" width="10.21875" style="54" customWidth="1"/>
    <col min="1799" max="1799" width="20.21875" style="54" customWidth="1"/>
    <col min="1800" max="1800" width="18.77734375" style="54" customWidth="1"/>
    <col min="1801" max="1801" width="16.44140625" style="54" customWidth="1"/>
    <col min="1802" max="1802" width="18" style="54" customWidth="1"/>
    <col min="1803" max="2048" width="11.44140625" style="54"/>
    <col min="2049" max="2049" width="28.5546875" style="54" customWidth="1"/>
    <col min="2050" max="2050" width="84.77734375" style="54" customWidth="1"/>
    <col min="2051" max="2051" width="29.21875" style="54" customWidth="1"/>
    <col min="2052" max="2052" width="20.5546875" style="54" customWidth="1"/>
    <col min="2053" max="2053" width="20" style="54" customWidth="1"/>
    <col min="2054" max="2054" width="10.21875" style="54" customWidth="1"/>
    <col min="2055" max="2055" width="20.21875" style="54" customWidth="1"/>
    <col min="2056" max="2056" width="18.77734375" style="54" customWidth="1"/>
    <col min="2057" max="2057" width="16.44140625" style="54" customWidth="1"/>
    <col min="2058" max="2058" width="18" style="54" customWidth="1"/>
    <col min="2059" max="2304" width="11.44140625" style="54"/>
    <col min="2305" max="2305" width="28.5546875" style="54" customWidth="1"/>
    <col min="2306" max="2306" width="84.77734375" style="54" customWidth="1"/>
    <col min="2307" max="2307" width="29.21875" style="54" customWidth="1"/>
    <col min="2308" max="2308" width="20.5546875" style="54" customWidth="1"/>
    <col min="2309" max="2309" width="20" style="54" customWidth="1"/>
    <col min="2310" max="2310" width="10.21875" style="54" customWidth="1"/>
    <col min="2311" max="2311" width="20.21875" style="54" customWidth="1"/>
    <col min="2312" max="2312" width="18.77734375" style="54" customWidth="1"/>
    <col min="2313" max="2313" width="16.44140625" style="54" customWidth="1"/>
    <col min="2314" max="2314" width="18" style="54" customWidth="1"/>
    <col min="2315" max="2560" width="11.44140625" style="54"/>
    <col min="2561" max="2561" width="28.5546875" style="54" customWidth="1"/>
    <col min="2562" max="2562" width="84.77734375" style="54" customWidth="1"/>
    <col min="2563" max="2563" width="29.21875" style="54" customWidth="1"/>
    <col min="2564" max="2564" width="20.5546875" style="54" customWidth="1"/>
    <col min="2565" max="2565" width="20" style="54" customWidth="1"/>
    <col min="2566" max="2566" width="10.21875" style="54" customWidth="1"/>
    <col min="2567" max="2567" width="20.21875" style="54" customWidth="1"/>
    <col min="2568" max="2568" width="18.77734375" style="54" customWidth="1"/>
    <col min="2569" max="2569" width="16.44140625" style="54" customWidth="1"/>
    <col min="2570" max="2570" width="18" style="54" customWidth="1"/>
    <col min="2571" max="2816" width="11.44140625" style="54"/>
    <col min="2817" max="2817" width="28.5546875" style="54" customWidth="1"/>
    <col min="2818" max="2818" width="84.77734375" style="54" customWidth="1"/>
    <col min="2819" max="2819" width="29.21875" style="54" customWidth="1"/>
    <col min="2820" max="2820" width="20.5546875" style="54" customWidth="1"/>
    <col min="2821" max="2821" width="20" style="54" customWidth="1"/>
    <col min="2822" max="2822" width="10.21875" style="54" customWidth="1"/>
    <col min="2823" max="2823" width="20.21875" style="54" customWidth="1"/>
    <col min="2824" max="2824" width="18.77734375" style="54" customWidth="1"/>
    <col min="2825" max="2825" width="16.44140625" style="54" customWidth="1"/>
    <col min="2826" max="2826" width="18" style="54" customWidth="1"/>
    <col min="2827" max="3072" width="11.44140625" style="54"/>
    <col min="3073" max="3073" width="28.5546875" style="54" customWidth="1"/>
    <col min="3074" max="3074" width="84.77734375" style="54" customWidth="1"/>
    <col min="3075" max="3075" width="29.21875" style="54" customWidth="1"/>
    <col min="3076" max="3076" width="20.5546875" style="54" customWidth="1"/>
    <col min="3077" max="3077" width="20" style="54" customWidth="1"/>
    <col min="3078" max="3078" width="10.21875" style="54" customWidth="1"/>
    <col min="3079" max="3079" width="20.21875" style="54" customWidth="1"/>
    <col min="3080" max="3080" width="18.77734375" style="54" customWidth="1"/>
    <col min="3081" max="3081" width="16.44140625" style="54" customWidth="1"/>
    <col min="3082" max="3082" width="18" style="54" customWidth="1"/>
    <col min="3083" max="3328" width="11.44140625" style="54"/>
    <col min="3329" max="3329" width="28.5546875" style="54" customWidth="1"/>
    <col min="3330" max="3330" width="84.77734375" style="54" customWidth="1"/>
    <col min="3331" max="3331" width="29.21875" style="54" customWidth="1"/>
    <col min="3332" max="3332" width="20.5546875" style="54" customWidth="1"/>
    <col min="3333" max="3333" width="20" style="54" customWidth="1"/>
    <col min="3334" max="3334" width="10.21875" style="54" customWidth="1"/>
    <col min="3335" max="3335" width="20.21875" style="54" customWidth="1"/>
    <col min="3336" max="3336" width="18.77734375" style="54" customWidth="1"/>
    <col min="3337" max="3337" width="16.44140625" style="54" customWidth="1"/>
    <col min="3338" max="3338" width="18" style="54" customWidth="1"/>
    <col min="3339" max="3584" width="11.44140625" style="54"/>
    <col min="3585" max="3585" width="28.5546875" style="54" customWidth="1"/>
    <col min="3586" max="3586" width="84.77734375" style="54" customWidth="1"/>
    <col min="3587" max="3587" width="29.21875" style="54" customWidth="1"/>
    <col min="3588" max="3588" width="20.5546875" style="54" customWidth="1"/>
    <col min="3589" max="3589" width="20" style="54" customWidth="1"/>
    <col min="3590" max="3590" width="10.21875" style="54" customWidth="1"/>
    <col min="3591" max="3591" width="20.21875" style="54" customWidth="1"/>
    <col min="3592" max="3592" width="18.77734375" style="54" customWidth="1"/>
    <col min="3593" max="3593" width="16.44140625" style="54" customWidth="1"/>
    <col min="3594" max="3594" width="18" style="54" customWidth="1"/>
    <col min="3595" max="3840" width="11.44140625" style="54"/>
    <col min="3841" max="3841" width="28.5546875" style="54" customWidth="1"/>
    <col min="3842" max="3842" width="84.77734375" style="54" customWidth="1"/>
    <col min="3843" max="3843" width="29.21875" style="54" customWidth="1"/>
    <col min="3844" max="3844" width="20.5546875" style="54" customWidth="1"/>
    <col min="3845" max="3845" width="20" style="54" customWidth="1"/>
    <col min="3846" max="3846" width="10.21875" style="54" customWidth="1"/>
    <col min="3847" max="3847" width="20.21875" style="54" customWidth="1"/>
    <col min="3848" max="3848" width="18.77734375" style="54" customWidth="1"/>
    <col min="3849" max="3849" width="16.44140625" style="54" customWidth="1"/>
    <col min="3850" max="3850" width="18" style="54" customWidth="1"/>
    <col min="3851" max="4096" width="11.44140625" style="54"/>
    <col min="4097" max="4097" width="28.5546875" style="54" customWidth="1"/>
    <col min="4098" max="4098" width="84.77734375" style="54" customWidth="1"/>
    <col min="4099" max="4099" width="29.21875" style="54" customWidth="1"/>
    <col min="4100" max="4100" width="20.5546875" style="54" customWidth="1"/>
    <col min="4101" max="4101" width="20" style="54" customWidth="1"/>
    <col min="4102" max="4102" width="10.21875" style="54" customWidth="1"/>
    <col min="4103" max="4103" width="20.21875" style="54" customWidth="1"/>
    <col min="4104" max="4104" width="18.77734375" style="54" customWidth="1"/>
    <col min="4105" max="4105" width="16.44140625" style="54" customWidth="1"/>
    <col min="4106" max="4106" width="18" style="54" customWidth="1"/>
    <col min="4107" max="4352" width="11.44140625" style="54"/>
    <col min="4353" max="4353" width="28.5546875" style="54" customWidth="1"/>
    <col min="4354" max="4354" width="84.77734375" style="54" customWidth="1"/>
    <col min="4355" max="4355" width="29.21875" style="54" customWidth="1"/>
    <col min="4356" max="4356" width="20.5546875" style="54" customWidth="1"/>
    <col min="4357" max="4357" width="20" style="54" customWidth="1"/>
    <col min="4358" max="4358" width="10.21875" style="54" customWidth="1"/>
    <col min="4359" max="4359" width="20.21875" style="54" customWidth="1"/>
    <col min="4360" max="4360" width="18.77734375" style="54" customWidth="1"/>
    <col min="4361" max="4361" width="16.44140625" style="54" customWidth="1"/>
    <col min="4362" max="4362" width="18" style="54" customWidth="1"/>
    <col min="4363" max="4608" width="11.44140625" style="54"/>
    <col min="4609" max="4609" width="28.5546875" style="54" customWidth="1"/>
    <col min="4610" max="4610" width="84.77734375" style="54" customWidth="1"/>
    <col min="4611" max="4611" width="29.21875" style="54" customWidth="1"/>
    <col min="4612" max="4612" width="20.5546875" style="54" customWidth="1"/>
    <col min="4613" max="4613" width="20" style="54" customWidth="1"/>
    <col min="4614" max="4614" width="10.21875" style="54" customWidth="1"/>
    <col min="4615" max="4615" width="20.21875" style="54" customWidth="1"/>
    <col min="4616" max="4616" width="18.77734375" style="54" customWidth="1"/>
    <col min="4617" max="4617" width="16.44140625" style="54" customWidth="1"/>
    <col min="4618" max="4618" width="18" style="54" customWidth="1"/>
    <col min="4619" max="4864" width="11.44140625" style="54"/>
    <col min="4865" max="4865" width="28.5546875" style="54" customWidth="1"/>
    <col min="4866" max="4866" width="84.77734375" style="54" customWidth="1"/>
    <col min="4867" max="4867" width="29.21875" style="54" customWidth="1"/>
    <col min="4868" max="4868" width="20.5546875" style="54" customWidth="1"/>
    <col min="4869" max="4869" width="20" style="54" customWidth="1"/>
    <col min="4870" max="4870" width="10.21875" style="54" customWidth="1"/>
    <col min="4871" max="4871" width="20.21875" style="54" customWidth="1"/>
    <col min="4872" max="4872" width="18.77734375" style="54" customWidth="1"/>
    <col min="4873" max="4873" width="16.44140625" style="54" customWidth="1"/>
    <col min="4874" max="4874" width="18" style="54" customWidth="1"/>
    <col min="4875" max="5120" width="11.44140625" style="54"/>
    <col min="5121" max="5121" width="28.5546875" style="54" customWidth="1"/>
    <col min="5122" max="5122" width="84.77734375" style="54" customWidth="1"/>
    <col min="5123" max="5123" width="29.21875" style="54" customWidth="1"/>
    <col min="5124" max="5124" width="20.5546875" style="54" customWidth="1"/>
    <col min="5125" max="5125" width="20" style="54" customWidth="1"/>
    <col min="5126" max="5126" width="10.21875" style="54" customWidth="1"/>
    <col min="5127" max="5127" width="20.21875" style="54" customWidth="1"/>
    <col min="5128" max="5128" width="18.77734375" style="54" customWidth="1"/>
    <col min="5129" max="5129" width="16.44140625" style="54" customWidth="1"/>
    <col min="5130" max="5130" width="18" style="54" customWidth="1"/>
    <col min="5131" max="5376" width="11.44140625" style="54"/>
    <col min="5377" max="5377" width="28.5546875" style="54" customWidth="1"/>
    <col min="5378" max="5378" width="84.77734375" style="54" customWidth="1"/>
    <col min="5379" max="5379" width="29.21875" style="54" customWidth="1"/>
    <col min="5380" max="5380" width="20.5546875" style="54" customWidth="1"/>
    <col min="5381" max="5381" width="20" style="54" customWidth="1"/>
    <col min="5382" max="5382" width="10.21875" style="54" customWidth="1"/>
    <col min="5383" max="5383" width="20.21875" style="54" customWidth="1"/>
    <col min="5384" max="5384" width="18.77734375" style="54" customWidth="1"/>
    <col min="5385" max="5385" width="16.44140625" style="54" customWidth="1"/>
    <col min="5386" max="5386" width="18" style="54" customWidth="1"/>
    <col min="5387" max="5632" width="11.44140625" style="54"/>
    <col min="5633" max="5633" width="28.5546875" style="54" customWidth="1"/>
    <col min="5634" max="5634" width="84.77734375" style="54" customWidth="1"/>
    <col min="5635" max="5635" width="29.21875" style="54" customWidth="1"/>
    <col min="5636" max="5636" width="20.5546875" style="54" customWidth="1"/>
    <col min="5637" max="5637" width="20" style="54" customWidth="1"/>
    <col min="5638" max="5638" width="10.21875" style="54" customWidth="1"/>
    <col min="5639" max="5639" width="20.21875" style="54" customWidth="1"/>
    <col min="5640" max="5640" width="18.77734375" style="54" customWidth="1"/>
    <col min="5641" max="5641" width="16.44140625" style="54" customWidth="1"/>
    <col min="5642" max="5642" width="18" style="54" customWidth="1"/>
    <col min="5643" max="5888" width="11.44140625" style="54"/>
    <col min="5889" max="5889" width="28.5546875" style="54" customWidth="1"/>
    <col min="5890" max="5890" width="84.77734375" style="54" customWidth="1"/>
    <col min="5891" max="5891" width="29.21875" style="54" customWidth="1"/>
    <col min="5892" max="5892" width="20.5546875" style="54" customWidth="1"/>
    <col min="5893" max="5893" width="20" style="54" customWidth="1"/>
    <col min="5894" max="5894" width="10.21875" style="54" customWidth="1"/>
    <col min="5895" max="5895" width="20.21875" style="54" customWidth="1"/>
    <col min="5896" max="5896" width="18.77734375" style="54" customWidth="1"/>
    <col min="5897" max="5897" width="16.44140625" style="54" customWidth="1"/>
    <col min="5898" max="5898" width="18" style="54" customWidth="1"/>
    <col min="5899" max="6144" width="11.44140625" style="54"/>
    <col min="6145" max="6145" width="28.5546875" style="54" customWidth="1"/>
    <col min="6146" max="6146" width="84.77734375" style="54" customWidth="1"/>
    <col min="6147" max="6147" width="29.21875" style="54" customWidth="1"/>
    <col min="6148" max="6148" width="20.5546875" style="54" customWidth="1"/>
    <col min="6149" max="6149" width="20" style="54" customWidth="1"/>
    <col min="6150" max="6150" width="10.21875" style="54" customWidth="1"/>
    <col min="6151" max="6151" width="20.21875" style="54" customWidth="1"/>
    <col min="6152" max="6152" width="18.77734375" style="54" customWidth="1"/>
    <col min="6153" max="6153" width="16.44140625" style="54" customWidth="1"/>
    <col min="6154" max="6154" width="18" style="54" customWidth="1"/>
    <col min="6155" max="6400" width="11.44140625" style="54"/>
    <col min="6401" max="6401" width="28.5546875" style="54" customWidth="1"/>
    <col min="6402" max="6402" width="84.77734375" style="54" customWidth="1"/>
    <col min="6403" max="6403" width="29.21875" style="54" customWidth="1"/>
    <col min="6404" max="6404" width="20.5546875" style="54" customWidth="1"/>
    <col min="6405" max="6405" width="20" style="54" customWidth="1"/>
    <col min="6406" max="6406" width="10.21875" style="54" customWidth="1"/>
    <col min="6407" max="6407" width="20.21875" style="54" customWidth="1"/>
    <col min="6408" max="6408" width="18.77734375" style="54" customWidth="1"/>
    <col min="6409" max="6409" width="16.44140625" style="54" customWidth="1"/>
    <col min="6410" max="6410" width="18" style="54" customWidth="1"/>
    <col min="6411" max="6656" width="11.44140625" style="54"/>
    <col min="6657" max="6657" width="28.5546875" style="54" customWidth="1"/>
    <col min="6658" max="6658" width="84.77734375" style="54" customWidth="1"/>
    <col min="6659" max="6659" width="29.21875" style="54" customWidth="1"/>
    <col min="6660" max="6660" width="20.5546875" style="54" customWidth="1"/>
    <col min="6661" max="6661" width="20" style="54" customWidth="1"/>
    <col min="6662" max="6662" width="10.21875" style="54" customWidth="1"/>
    <col min="6663" max="6663" width="20.21875" style="54" customWidth="1"/>
    <col min="6664" max="6664" width="18.77734375" style="54" customWidth="1"/>
    <col min="6665" max="6665" width="16.44140625" style="54" customWidth="1"/>
    <col min="6666" max="6666" width="18" style="54" customWidth="1"/>
    <col min="6667" max="6912" width="11.44140625" style="54"/>
    <col min="6913" max="6913" width="28.5546875" style="54" customWidth="1"/>
    <col min="6914" max="6914" width="84.77734375" style="54" customWidth="1"/>
    <col min="6915" max="6915" width="29.21875" style="54" customWidth="1"/>
    <col min="6916" max="6916" width="20.5546875" style="54" customWidth="1"/>
    <col min="6917" max="6917" width="20" style="54" customWidth="1"/>
    <col min="6918" max="6918" width="10.21875" style="54" customWidth="1"/>
    <col min="6919" max="6919" width="20.21875" style="54" customWidth="1"/>
    <col min="6920" max="6920" width="18.77734375" style="54" customWidth="1"/>
    <col min="6921" max="6921" width="16.44140625" style="54" customWidth="1"/>
    <col min="6922" max="6922" width="18" style="54" customWidth="1"/>
    <col min="6923" max="7168" width="11.44140625" style="54"/>
    <col min="7169" max="7169" width="28.5546875" style="54" customWidth="1"/>
    <col min="7170" max="7170" width="84.77734375" style="54" customWidth="1"/>
    <col min="7171" max="7171" width="29.21875" style="54" customWidth="1"/>
    <col min="7172" max="7172" width="20.5546875" style="54" customWidth="1"/>
    <col min="7173" max="7173" width="20" style="54" customWidth="1"/>
    <col min="7174" max="7174" width="10.21875" style="54" customWidth="1"/>
    <col min="7175" max="7175" width="20.21875" style="54" customWidth="1"/>
    <col min="7176" max="7176" width="18.77734375" style="54" customWidth="1"/>
    <col min="7177" max="7177" width="16.44140625" style="54" customWidth="1"/>
    <col min="7178" max="7178" width="18" style="54" customWidth="1"/>
    <col min="7179" max="7424" width="11.44140625" style="54"/>
    <col min="7425" max="7425" width="28.5546875" style="54" customWidth="1"/>
    <col min="7426" max="7426" width="84.77734375" style="54" customWidth="1"/>
    <col min="7427" max="7427" width="29.21875" style="54" customWidth="1"/>
    <col min="7428" max="7428" width="20.5546875" style="54" customWidth="1"/>
    <col min="7429" max="7429" width="20" style="54" customWidth="1"/>
    <col min="7430" max="7430" width="10.21875" style="54" customWidth="1"/>
    <col min="7431" max="7431" width="20.21875" style="54" customWidth="1"/>
    <col min="7432" max="7432" width="18.77734375" style="54" customWidth="1"/>
    <col min="7433" max="7433" width="16.44140625" style="54" customWidth="1"/>
    <col min="7434" max="7434" width="18" style="54" customWidth="1"/>
    <col min="7435" max="7680" width="11.44140625" style="54"/>
    <col min="7681" max="7681" width="28.5546875" style="54" customWidth="1"/>
    <col min="7682" max="7682" width="84.77734375" style="54" customWidth="1"/>
    <col min="7683" max="7683" width="29.21875" style="54" customWidth="1"/>
    <col min="7684" max="7684" width="20.5546875" style="54" customWidth="1"/>
    <col min="7685" max="7685" width="20" style="54" customWidth="1"/>
    <col min="7686" max="7686" width="10.21875" style="54" customWidth="1"/>
    <col min="7687" max="7687" width="20.21875" style="54" customWidth="1"/>
    <col min="7688" max="7688" width="18.77734375" style="54" customWidth="1"/>
    <col min="7689" max="7689" width="16.44140625" style="54" customWidth="1"/>
    <col min="7690" max="7690" width="18" style="54" customWidth="1"/>
    <col min="7691" max="7936" width="11.44140625" style="54"/>
    <col min="7937" max="7937" width="28.5546875" style="54" customWidth="1"/>
    <col min="7938" max="7938" width="84.77734375" style="54" customWidth="1"/>
    <col min="7939" max="7939" width="29.21875" style="54" customWidth="1"/>
    <col min="7940" max="7940" width="20.5546875" style="54" customWidth="1"/>
    <col min="7941" max="7941" width="20" style="54" customWidth="1"/>
    <col min="7942" max="7942" width="10.21875" style="54" customWidth="1"/>
    <col min="7943" max="7943" width="20.21875" style="54" customWidth="1"/>
    <col min="7944" max="7944" width="18.77734375" style="54" customWidth="1"/>
    <col min="7945" max="7945" width="16.44140625" style="54" customWidth="1"/>
    <col min="7946" max="7946" width="18" style="54" customWidth="1"/>
    <col min="7947" max="8192" width="11.44140625" style="54"/>
    <col min="8193" max="8193" width="28.5546875" style="54" customWidth="1"/>
    <col min="8194" max="8194" width="84.77734375" style="54" customWidth="1"/>
    <col min="8195" max="8195" width="29.21875" style="54" customWidth="1"/>
    <col min="8196" max="8196" width="20.5546875" style="54" customWidth="1"/>
    <col min="8197" max="8197" width="20" style="54" customWidth="1"/>
    <col min="8198" max="8198" width="10.21875" style="54" customWidth="1"/>
    <col min="8199" max="8199" width="20.21875" style="54" customWidth="1"/>
    <col min="8200" max="8200" width="18.77734375" style="54" customWidth="1"/>
    <col min="8201" max="8201" width="16.44140625" style="54" customWidth="1"/>
    <col min="8202" max="8202" width="18" style="54" customWidth="1"/>
    <col min="8203" max="8448" width="11.44140625" style="54"/>
    <col min="8449" max="8449" width="28.5546875" style="54" customWidth="1"/>
    <col min="8450" max="8450" width="84.77734375" style="54" customWidth="1"/>
    <col min="8451" max="8451" width="29.21875" style="54" customWidth="1"/>
    <col min="8452" max="8452" width="20.5546875" style="54" customWidth="1"/>
    <col min="8453" max="8453" width="20" style="54" customWidth="1"/>
    <col min="8454" max="8454" width="10.21875" style="54" customWidth="1"/>
    <col min="8455" max="8455" width="20.21875" style="54" customWidth="1"/>
    <col min="8456" max="8456" width="18.77734375" style="54" customWidth="1"/>
    <col min="8457" max="8457" width="16.44140625" style="54" customWidth="1"/>
    <col min="8458" max="8458" width="18" style="54" customWidth="1"/>
    <col min="8459" max="8704" width="11.44140625" style="54"/>
    <col min="8705" max="8705" width="28.5546875" style="54" customWidth="1"/>
    <col min="8706" max="8706" width="84.77734375" style="54" customWidth="1"/>
    <col min="8707" max="8707" width="29.21875" style="54" customWidth="1"/>
    <col min="8708" max="8708" width="20.5546875" style="54" customWidth="1"/>
    <col min="8709" max="8709" width="20" style="54" customWidth="1"/>
    <col min="8710" max="8710" width="10.21875" style="54" customWidth="1"/>
    <col min="8711" max="8711" width="20.21875" style="54" customWidth="1"/>
    <col min="8712" max="8712" width="18.77734375" style="54" customWidth="1"/>
    <col min="8713" max="8713" width="16.44140625" style="54" customWidth="1"/>
    <col min="8714" max="8714" width="18" style="54" customWidth="1"/>
    <col min="8715" max="8960" width="11.44140625" style="54"/>
    <col min="8961" max="8961" width="28.5546875" style="54" customWidth="1"/>
    <col min="8962" max="8962" width="84.77734375" style="54" customWidth="1"/>
    <col min="8963" max="8963" width="29.21875" style="54" customWidth="1"/>
    <col min="8964" max="8964" width="20.5546875" style="54" customWidth="1"/>
    <col min="8965" max="8965" width="20" style="54" customWidth="1"/>
    <col min="8966" max="8966" width="10.21875" style="54" customWidth="1"/>
    <col min="8967" max="8967" width="20.21875" style="54" customWidth="1"/>
    <col min="8968" max="8968" width="18.77734375" style="54" customWidth="1"/>
    <col min="8969" max="8969" width="16.44140625" style="54" customWidth="1"/>
    <col min="8970" max="8970" width="18" style="54" customWidth="1"/>
    <col min="8971" max="9216" width="11.44140625" style="54"/>
    <col min="9217" max="9217" width="28.5546875" style="54" customWidth="1"/>
    <col min="9218" max="9218" width="84.77734375" style="54" customWidth="1"/>
    <col min="9219" max="9219" width="29.21875" style="54" customWidth="1"/>
    <col min="9220" max="9220" width="20.5546875" style="54" customWidth="1"/>
    <col min="9221" max="9221" width="20" style="54" customWidth="1"/>
    <col min="9222" max="9222" width="10.21875" style="54" customWidth="1"/>
    <col min="9223" max="9223" width="20.21875" style="54" customWidth="1"/>
    <col min="9224" max="9224" width="18.77734375" style="54" customWidth="1"/>
    <col min="9225" max="9225" width="16.44140625" style="54" customWidth="1"/>
    <col min="9226" max="9226" width="18" style="54" customWidth="1"/>
    <col min="9227" max="9472" width="11.44140625" style="54"/>
    <col min="9473" max="9473" width="28.5546875" style="54" customWidth="1"/>
    <col min="9474" max="9474" width="84.77734375" style="54" customWidth="1"/>
    <col min="9475" max="9475" width="29.21875" style="54" customWidth="1"/>
    <col min="9476" max="9476" width="20.5546875" style="54" customWidth="1"/>
    <col min="9477" max="9477" width="20" style="54" customWidth="1"/>
    <col min="9478" max="9478" width="10.21875" style="54" customWidth="1"/>
    <col min="9479" max="9479" width="20.21875" style="54" customWidth="1"/>
    <col min="9480" max="9480" width="18.77734375" style="54" customWidth="1"/>
    <col min="9481" max="9481" width="16.44140625" style="54" customWidth="1"/>
    <col min="9482" max="9482" width="18" style="54" customWidth="1"/>
    <col min="9483" max="9728" width="11.44140625" style="54"/>
    <col min="9729" max="9729" width="28.5546875" style="54" customWidth="1"/>
    <col min="9730" max="9730" width="84.77734375" style="54" customWidth="1"/>
    <col min="9731" max="9731" width="29.21875" style="54" customWidth="1"/>
    <col min="9732" max="9732" width="20.5546875" style="54" customWidth="1"/>
    <col min="9733" max="9733" width="20" style="54" customWidth="1"/>
    <col min="9734" max="9734" width="10.21875" style="54" customWidth="1"/>
    <col min="9735" max="9735" width="20.21875" style="54" customWidth="1"/>
    <col min="9736" max="9736" width="18.77734375" style="54" customWidth="1"/>
    <col min="9737" max="9737" width="16.44140625" style="54" customWidth="1"/>
    <col min="9738" max="9738" width="18" style="54" customWidth="1"/>
    <col min="9739" max="9984" width="11.44140625" style="54"/>
    <col min="9985" max="9985" width="28.5546875" style="54" customWidth="1"/>
    <col min="9986" max="9986" width="84.77734375" style="54" customWidth="1"/>
    <col min="9987" max="9987" width="29.21875" style="54" customWidth="1"/>
    <col min="9988" max="9988" width="20.5546875" style="54" customWidth="1"/>
    <col min="9989" max="9989" width="20" style="54" customWidth="1"/>
    <col min="9990" max="9990" width="10.21875" style="54" customWidth="1"/>
    <col min="9991" max="9991" width="20.21875" style="54" customWidth="1"/>
    <col min="9992" max="9992" width="18.77734375" style="54" customWidth="1"/>
    <col min="9993" max="9993" width="16.44140625" style="54" customWidth="1"/>
    <col min="9994" max="9994" width="18" style="54" customWidth="1"/>
    <col min="9995" max="10240" width="11.44140625" style="54"/>
    <col min="10241" max="10241" width="28.5546875" style="54" customWidth="1"/>
    <col min="10242" max="10242" width="84.77734375" style="54" customWidth="1"/>
    <col min="10243" max="10243" width="29.21875" style="54" customWidth="1"/>
    <col min="10244" max="10244" width="20.5546875" style="54" customWidth="1"/>
    <col min="10245" max="10245" width="20" style="54" customWidth="1"/>
    <col min="10246" max="10246" width="10.21875" style="54" customWidth="1"/>
    <col min="10247" max="10247" width="20.21875" style="54" customWidth="1"/>
    <col min="10248" max="10248" width="18.77734375" style="54" customWidth="1"/>
    <col min="10249" max="10249" width="16.44140625" style="54" customWidth="1"/>
    <col min="10250" max="10250" width="18" style="54" customWidth="1"/>
    <col min="10251" max="10496" width="11.44140625" style="54"/>
    <col min="10497" max="10497" width="28.5546875" style="54" customWidth="1"/>
    <col min="10498" max="10498" width="84.77734375" style="54" customWidth="1"/>
    <col min="10499" max="10499" width="29.21875" style="54" customWidth="1"/>
    <col min="10500" max="10500" width="20.5546875" style="54" customWidth="1"/>
    <col min="10501" max="10501" width="20" style="54" customWidth="1"/>
    <col min="10502" max="10502" width="10.21875" style="54" customWidth="1"/>
    <col min="10503" max="10503" width="20.21875" style="54" customWidth="1"/>
    <col min="10504" max="10504" width="18.77734375" style="54" customWidth="1"/>
    <col min="10505" max="10505" width="16.44140625" style="54" customWidth="1"/>
    <col min="10506" max="10506" width="18" style="54" customWidth="1"/>
    <col min="10507" max="10752" width="11.44140625" style="54"/>
    <col min="10753" max="10753" width="28.5546875" style="54" customWidth="1"/>
    <col min="10754" max="10754" width="84.77734375" style="54" customWidth="1"/>
    <col min="10755" max="10755" width="29.21875" style="54" customWidth="1"/>
    <col min="10756" max="10756" width="20.5546875" style="54" customWidth="1"/>
    <col min="10757" max="10757" width="20" style="54" customWidth="1"/>
    <col min="10758" max="10758" width="10.21875" style="54" customWidth="1"/>
    <col min="10759" max="10759" width="20.21875" style="54" customWidth="1"/>
    <col min="10760" max="10760" width="18.77734375" style="54" customWidth="1"/>
    <col min="10761" max="10761" width="16.44140625" style="54" customWidth="1"/>
    <col min="10762" max="10762" width="18" style="54" customWidth="1"/>
    <col min="10763" max="11008" width="11.44140625" style="54"/>
    <col min="11009" max="11009" width="28.5546875" style="54" customWidth="1"/>
    <col min="11010" max="11010" width="84.77734375" style="54" customWidth="1"/>
    <col min="11011" max="11011" width="29.21875" style="54" customWidth="1"/>
    <col min="11012" max="11012" width="20.5546875" style="54" customWidth="1"/>
    <col min="11013" max="11013" width="20" style="54" customWidth="1"/>
    <col min="11014" max="11014" width="10.21875" style="54" customWidth="1"/>
    <col min="11015" max="11015" width="20.21875" style="54" customWidth="1"/>
    <col min="11016" max="11016" width="18.77734375" style="54" customWidth="1"/>
    <col min="11017" max="11017" width="16.44140625" style="54" customWidth="1"/>
    <col min="11018" max="11018" width="18" style="54" customWidth="1"/>
    <col min="11019" max="11264" width="11.44140625" style="54"/>
    <col min="11265" max="11265" width="28.5546875" style="54" customWidth="1"/>
    <col min="11266" max="11266" width="84.77734375" style="54" customWidth="1"/>
    <col min="11267" max="11267" width="29.21875" style="54" customWidth="1"/>
    <col min="11268" max="11268" width="20.5546875" style="54" customWidth="1"/>
    <col min="11269" max="11269" width="20" style="54" customWidth="1"/>
    <col min="11270" max="11270" width="10.21875" style="54" customWidth="1"/>
    <col min="11271" max="11271" width="20.21875" style="54" customWidth="1"/>
    <col min="11272" max="11272" width="18.77734375" style="54" customWidth="1"/>
    <col min="11273" max="11273" width="16.44140625" style="54" customWidth="1"/>
    <col min="11274" max="11274" width="18" style="54" customWidth="1"/>
    <col min="11275" max="11520" width="11.44140625" style="54"/>
    <col min="11521" max="11521" width="28.5546875" style="54" customWidth="1"/>
    <col min="11522" max="11522" width="84.77734375" style="54" customWidth="1"/>
    <col min="11523" max="11523" width="29.21875" style="54" customWidth="1"/>
    <col min="11524" max="11524" width="20.5546875" style="54" customWidth="1"/>
    <col min="11525" max="11525" width="20" style="54" customWidth="1"/>
    <col min="11526" max="11526" width="10.21875" style="54" customWidth="1"/>
    <col min="11527" max="11527" width="20.21875" style="54" customWidth="1"/>
    <col min="11528" max="11528" width="18.77734375" style="54" customWidth="1"/>
    <col min="11529" max="11529" width="16.44140625" style="54" customWidth="1"/>
    <col min="11530" max="11530" width="18" style="54" customWidth="1"/>
    <col min="11531" max="11776" width="11.44140625" style="54"/>
    <col min="11777" max="11777" width="28.5546875" style="54" customWidth="1"/>
    <col min="11778" max="11778" width="84.77734375" style="54" customWidth="1"/>
    <col min="11779" max="11779" width="29.21875" style="54" customWidth="1"/>
    <col min="11780" max="11780" width="20.5546875" style="54" customWidth="1"/>
    <col min="11781" max="11781" width="20" style="54" customWidth="1"/>
    <col min="11782" max="11782" width="10.21875" style="54" customWidth="1"/>
    <col min="11783" max="11783" width="20.21875" style="54" customWidth="1"/>
    <col min="11784" max="11784" width="18.77734375" style="54" customWidth="1"/>
    <col min="11785" max="11785" width="16.44140625" style="54" customWidth="1"/>
    <col min="11786" max="11786" width="18" style="54" customWidth="1"/>
    <col min="11787" max="12032" width="11.44140625" style="54"/>
    <col min="12033" max="12033" width="28.5546875" style="54" customWidth="1"/>
    <col min="12034" max="12034" width="84.77734375" style="54" customWidth="1"/>
    <col min="12035" max="12035" width="29.21875" style="54" customWidth="1"/>
    <col min="12036" max="12036" width="20.5546875" style="54" customWidth="1"/>
    <col min="12037" max="12037" width="20" style="54" customWidth="1"/>
    <col min="12038" max="12038" width="10.21875" style="54" customWidth="1"/>
    <col min="12039" max="12039" width="20.21875" style="54" customWidth="1"/>
    <col min="12040" max="12040" width="18.77734375" style="54" customWidth="1"/>
    <col min="12041" max="12041" width="16.44140625" style="54" customWidth="1"/>
    <col min="12042" max="12042" width="18" style="54" customWidth="1"/>
    <col min="12043" max="12288" width="11.44140625" style="54"/>
    <col min="12289" max="12289" width="28.5546875" style="54" customWidth="1"/>
    <col min="12290" max="12290" width="84.77734375" style="54" customWidth="1"/>
    <col min="12291" max="12291" width="29.21875" style="54" customWidth="1"/>
    <col min="12292" max="12292" width="20.5546875" style="54" customWidth="1"/>
    <col min="12293" max="12293" width="20" style="54" customWidth="1"/>
    <col min="12294" max="12294" width="10.21875" style="54" customWidth="1"/>
    <col min="12295" max="12295" width="20.21875" style="54" customWidth="1"/>
    <col min="12296" max="12296" width="18.77734375" style="54" customWidth="1"/>
    <col min="12297" max="12297" width="16.44140625" style="54" customWidth="1"/>
    <col min="12298" max="12298" width="18" style="54" customWidth="1"/>
    <col min="12299" max="12544" width="11.44140625" style="54"/>
    <col min="12545" max="12545" width="28.5546875" style="54" customWidth="1"/>
    <col min="12546" max="12546" width="84.77734375" style="54" customWidth="1"/>
    <col min="12547" max="12547" width="29.21875" style="54" customWidth="1"/>
    <col min="12548" max="12548" width="20.5546875" style="54" customWidth="1"/>
    <col min="12549" max="12549" width="20" style="54" customWidth="1"/>
    <col min="12550" max="12550" width="10.21875" style="54" customWidth="1"/>
    <col min="12551" max="12551" width="20.21875" style="54" customWidth="1"/>
    <col min="12552" max="12552" width="18.77734375" style="54" customWidth="1"/>
    <col min="12553" max="12553" width="16.44140625" style="54" customWidth="1"/>
    <col min="12554" max="12554" width="18" style="54" customWidth="1"/>
    <col min="12555" max="12800" width="11.44140625" style="54"/>
    <col min="12801" max="12801" width="28.5546875" style="54" customWidth="1"/>
    <col min="12802" max="12802" width="84.77734375" style="54" customWidth="1"/>
    <col min="12803" max="12803" width="29.21875" style="54" customWidth="1"/>
    <col min="12804" max="12804" width="20.5546875" style="54" customWidth="1"/>
    <col min="12805" max="12805" width="20" style="54" customWidth="1"/>
    <col min="12806" max="12806" width="10.21875" style="54" customWidth="1"/>
    <col min="12807" max="12807" width="20.21875" style="54" customWidth="1"/>
    <col min="12808" max="12808" width="18.77734375" style="54" customWidth="1"/>
    <col min="12809" max="12809" width="16.44140625" style="54" customWidth="1"/>
    <col min="12810" max="12810" width="18" style="54" customWidth="1"/>
    <col min="12811" max="13056" width="11.44140625" style="54"/>
    <col min="13057" max="13057" width="28.5546875" style="54" customWidth="1"/>
    <col min="13058" max="13058" width="84.77734375" style="54" customWidth="1"/>
    <col min="13059" max="13059" width="29.21875" style="54" customWidth="1"/>
    <col min="13060" max="13060" width="20.5546875" style="54" customWidth="1"/>
    <col min="13061" max="13061" width="20" style="54" customWidth="1"/>
    <col min="13062" max="13062" width="10.21875" style="54" customWidth="1"/>
    <col min="13063" max="13063" width="20.21875" style="54" customWidth="1"/>
    <col min="13064" max="13064" width="18.77734375" style="54" customWidth="1"/>
    <col min="13065" max="13065" width="16.44140625" style="54" customWidth="1"/>
    <col min="13066" max="13066" width="18" style="54" customWidth="1"/>
    <col min="13067" max="13312" width="11.44140625" style="54"/>
    <col min="13313" max="13313" width="28.5546875" style="54" customWidth="1"/>
    <col min="13314" max="13314" width="84.77734375" style="54" customWidth="1"/>
    <col min="13315" max="13315" width="29.21875" style="54" customWidth="1"/>
    <col min="13316" max="13316" width="20.5546875" style="54" customWidth="1"/>
    <col min="13317" max="13317" width="20" style="54" customWidth="1"/>
    <col min="13318" max="13318" width="10.21875" style="54" customWidth="1"/>
    <col min="13319" max="13319" width="20.21875" style="54" customWidth="1"/>
    <col min="13320" max="13320" width="18.77734375" style="54" customWidth="1"/>
    <col min="13321" max="13321" width="16.44140625" style="54" customWidth="1"/>
    <col min="13322" max="13322" width="18" style="54" customWidth="1"/>
    <col min="13323" max="13568" width="11.44140625" style="54"/>
    <col min="13569" max="13569" width="28.5546875" style="54" customWidth="1"/>
    <col min="13570" max="13570" width="84.77734375" style="54" customWidth="1"/>
    <col min="13571" max="13571" width="29.21875" style="54" customWidth="1"/>
    <col min="13572" max="13572" width="20.5546875" style="54" customWidth="1"/>
    <col min="13573" max="13573" width="20" style="54" customWidth="1"/>
    <col min="13574" max="13574" width="10.21875" style="54" customWidth="1"/>
    <col min="13575" max="13575" width="20.21875" style="54" customWidth="1"/>
    <col min="13576" max="13576" width="18.77734375" style="54" customWidth="1"/>
    <col min="13577" max="13577" width="16.44140625" style="54" customWidth="1"/>
    <col min="13578" max="13578" width="18" style="54" customWidth="1"/>
    <col min="13579" max="13824" width="11.44140625" style="54"/>
    <col min="13825" max="13825" width="28.5546875" style="54" customWidth="1"/>
    <col min="13826" max="13826" width="84.77734375" style="54" customWidth="1"/>
    <col min="13827" max="13827" width="29.21875" style="54" customWidth="1"/>
    <col min="13828" max="13828" width="20.5546875" style="54" customWidth="1"/>
    <col min="13829" max="13829" width="20" style="54" customWidth="1"/>
    <col min="13830" max="13830" width="10.21875" style="54" customWidth="1"/>
    <col min="13831" max="13831" width="20.21875" style="54" customWidth="1"/>
    <col min="13832" max="13832" width="18.77734375" style="54" customWidth="1"/>
    <col min="13833" max="13833" width="16.44140625" style="54" customWidth="1"/>
    <col min="13834" max="13834" width="18" style="54" customWidth="1"/>
    <col min="13835" max="14080" width="11.44140625" style="54"/>
    <col min="14081" max="14081" width="28.5546875" style="54" customWidth="1"/>
    <col min="14082" max="14082" width="84.77734375" style="54" customWidth="1"/>
    <col min="14083" max="14083" width="29.21875" style="54" customWidth="1"/>
    <col min="14084" max="14084" width="20.5546875" style="54" customWidth="1"/>
    <col min="14085" max="14085" width="20" style="54" customWidth="1"/>
    <col min="14086" max="14086" width="10.21875" style="54" customWidth="1"/>
    <col min="14087" max="14087" width="20.21875" style="54" customWidth="1"/>
    <col min="14088" max="14088" width="18.77734375" style="54" customWidth="1"/>
    <col min="14089" max="14089" width="16.44140625" style="54" customWidth="1"/>
    <col min="14090" max="14090" width="18" style="54" customWidth="1"/>
    <col min="14091" max="14336" width="11.44140625" style="54"/>
    <col min="14337" max="14337" width="28.5546875" style="54" customWidth="1"/>
    <col min="14338" max="14338" width="84.77734375" style="54" customWidth="1"/>
    <col min="14339" max="14339" width="29.21875" style="54" customWidth="1"/>
    <col min="14340" max="14340" width="20.5546875" style="54" customWidth="1"/>
    <col min="14341" max="14341" width="20" style="54" customWidth="1"/>
    <col min="14342" max="14342" width="10.21875" style="54" customWidth="1"/>
    <col min="14343" max="14343" width="20.21875" style="54" customWidth="1"/>
    <col min="14344" max="14344" width="18.77734375" style="54" customWidth="1"/>
    <col min="14345" max="14345" width="16.44140625" style="54" customWidth="1"/>
    <col min="14346" max="14346" width="18" style="54" customWidth="1"/>
    <col min="14347" max="14592" width="11.44140625" style="54"/>
    <col min="14593" max="14593" width="28.5546875" style="54" customWidth="1"/>
    <col min="14594" max="14594" width="84.77734375" style="54" customWidth="1"/>
    <col min="14595" max="14595" width="29.21875" style="54" customWidth="1"/>
    <col min="14596" max="14596" width="20.5546875" style="54" customWidth="1"/>
    <col min="14597" max="14597" width="20" style="54" customWidth="1"/>
    <col min="14598" max="14598" width="10.21875" style="54" customWidth="1"/>
    <col min="14599" max="14599" width="20.21875" style="54" customWidth="1"/>
    <col min="14600" max="14600" width="18.77734375" style="54" customWidth="1"/>
    <col min="14601" max="14601" width="16.44140625" style="54" customWidth="1"/>
    <col min="14602" max="14602" width="18" style="54" customWidth="1"/>
    <col min="14603" max="14848" width="11.44140625" style="54"/>
    <col min="14849" max="14849" width="28.5546875" style="54" customWidth="1"/>
    <col min="14850" max="14850" width="84.77734375" style="54" customWidth="1"/>
    <col min="14851" max="14851" width="29.21875" style="54" customWidth="1"/>
    <col min="14852" max="14852" width="20.5546875" style="54" customWidth="1"/>
    <col min="14853" max="14853" width="20" style="54" customWidth="1"/>
    <col min="14854" max="14854" width="10.21875" style="54" customWidth="1"/>
    <col min="14855" max="14855" width="20.21875" style="54" customWidth="1"/>
    <col min="14856" max="14856" width="18.77734375" style="54" customWidth="1"/>
    <col min="14857" max="14857" width="16.44140625" style="54" customWidth="1"/>
    <col min="14858" max="14858" width="18" style="54" customWidth="1"/>
    <col min="14859" max="15104" width="11.44140625" style="54"/>
    <col min="15105" max="15105" width="28.5546875" style="54" customWidth="1"/>
    <col min="15106" max="15106" width="84.77734375" style="54" customWidth="1"/>
    <col min="15107" max="15107" width="29.21875" style="54" customWidth="1"/>
    <col min="15108" max="15108" width="20.5546875" style="54" customWidth="1"/>
    <col min="15109" max="15109" width="20" style="54" customWidth="1"/>
    <col min="15110" max="15110" width="10.21875" style="54" customWidth="1"/>
    <col min="15111" max="15111" width="20.21875" style="54" customWidth="1"/>
    <col min="15112" max="15112" width="18.77734375" style="54" customWidth="1"/>
    <col min="15113" max="15113" width="16.44140625" style="54" customWidth="1"/>
    <col min="15114" max="15114" width="18" style="54" customWidth="1"/>
    <col min="15115" max="15360" width="11.44140625" style="54"/>
    <col min="15361" max="15361" width="28.5546875" style="54" customWidth="1"/>
    <col min="15362" max="15362" width="84.77734375" style="54" customWidth="1"/>
    <col min="15363" max="15363" width="29.21875" style="54" customWidth="1"/>
    <col min="15364" max="15364" width="20.5546875" style="54" customWidth="1"/>
    <col min="15365" max="15365" width="20" style="54" customWidth="1"/>
    <col min="15366" max="15366" width="10.21875" style="54" customWidth="1"/>
    <col min="15367" max="15367" width="20.21875" style="54" customWidth="1"/>
    <col min="15368" max="15368" width="18.77734375" style="54" customWidth="1"/>
    <col min="15369" max="15369" width="16.44140625" style="54" customWidth="1"/>
    <col min="15370" max="15370" width="18" style="54" customWidth="1"/>
    <col min="15371" max="15616" width="11.44140625" style="54"/>
    <col min="15617" max="15617" width="28.5546875" style="54" customWidth="1"/>
    <col min="15618" max="15618" width="84.77734375" style="54" customWidth="1"/>
    <col min="15619" max="15619" width="29.21875" style="54" customWidth="1"/>
    <col min="15620" max="15620" width="20.5546875" style="54" customWidth="1"/>
    <col min="15621" max="15621" width="20" style="54" customWidth="1"/>
    <col min="15622" max="15622" width="10.21875" style="54" customWidth="1"/>
    <col min="15623" max="15623" width="20.21875" style="54" customWidth="1"/>
    <col min="15624" max="15624" width="18.77734375" style="54" customWidth="1"/>
    <col min="15625" max="15625" width="16.44140625" style="54" customWidth="1"/>
    <col min="15626" max="15626" width="18" style="54" customWidth="1"/>
    <col min="15627" max="15872" width="11.44140625" style="54"/>
    <col min="15873" max="15873" width="28.5546875" style="54" customWidth="1"/>
    <col min="15874" max="15874" width="84.77734375" style="54" customWidth="1"/>
    <col min="15875" max="15875" width="29.21875" style="54" customWidth="1"/>
    <col min="15876" max="15876" width="20.5546875" style="54" customWidth="1"/>
    <col min="15877" max="15877" width="20" style="54" customWidth="1"/>
    <col min="15878" max="15878" width="10.21875" style="54" customWidth="1"/>
    <col min="15879" max="15879" width="20.21875" style="54" customWidth="1"/>
    <col min="15880" max="15880" width="18.77734375" style="54" customWidth="1"/>
    <col min="15881" max="15881" width="16.44140625" style="54" customWidth="1"/>
    <col min="15882" max="15882" width="18" style="54" customWidth="1"/>
    <col min="15883" max="16128" width="11.44140625" style="54"/>
    <col min="16129" max="16129" width="28.5546875" style="54" customWidth="1"/>
    <col min="16130" max="16130" width="84.77734375" style="54" customWidth="1"/>
    <col min="16131" max="16131" width="29.21875" style="54" customWidth="1"/>
    <col min="16132" max="16132" width="20.5546875" style="54" customWidth="1"/>
    <col min="16133" max="16133" width="20" style="54" customWidth="1"/>
    <col min="16134" max="16134" width="10.21875" style="54" customWidth="1"/>
    <col min="16135" max="16135" width="20.21875" style="54" customWidth="1"/>
    <col min="16136" max="16136" width="18.77734375" style="54" customWidth="1"/>
    <col min="16137" max="16137" width="16.44140625" style="54" customWidth="1"/>
    <col min="16138" max="16138" width="18" style="54" customWidth="1"/>
    <col min="16139" max="16384" width="11.44140625" style="54"/>
  </cols>
  <sheetData>
    <row r="1" spans="1:10" ht="43.05" customHeight="1" thickBot="1" x14ac:dyDescent="0.35">
      <c r="A1" s="115" t="s">
        <v>191</v>
      </c>
      <c r="B1" s="116"/>
      <c r="C1" s="116"/>
      <c r="D1" s="116"/>
      <c r="E1" s="116"/>
    </row>
    <row r="2" spans="1:10" x14ac:dyDescent="0.3">
      <c r="A2" s="133"/>
      <c r="B2" s="133"/>
      <c r="C2" s="133"/>
      <c r="D2" s="133"/>
      <c r="E2" s="133"/>
      <c r="F2" s="135"/>
      <c r="G2" s="135"/>
    </row>
    <row r="3" spans="1:10" ht="14.4" thickBot="1" x14ac:dyDescent="0.35">
      <c r="A3" s="134"/>
      <c r="B3" s="134"/>
      <c r="C3" s="134"/>
      <c r="D3" s="134"/>
      <c r="E3" s="134"/>
      <c r="F3" s="135"/>
      <c r="G3" s="136"/>
    </row>
    <row r="4" spans="1:10" ht="28.8" x14ac:dyDescent="0.3">
      <c r="A4" s="57" t="s">
        <v>58</v>
      </c>
      <c r="B4" s="57" t="s">
        <v>60</v>
      </c>
      <c r="C4" s="24" t="s">
        <v>61</v>
      </c>
      <c r="D4" s="24" t="s">
        <v>62</v>
      </c>
      <c r="E4" s="58" t="s">
        <v>63</v>
      </c>
      <c r="G4" s="59" t="s">
        <v>64</v>
      </c>
      <c r="H4" s="60"/>
      <c r="I4" s="61"/>
      <c r="J4" s="61"/>
    </row>
    <row r="5" spans="1:10" ht="15" thickBot="1" x14ac:dyDescent="0.35">
      <c r="A5" s="100"/>
      <c r="B5" s="119" t="s">
        <v>65</v>
      </c>
      <c r="C5" s="120"/>
      <c r="D5" s="120"/>
      <c r="E5" s="121"/>
      <c r="G5" s="59" t="s">
        <v>65</v>
      </c>
    </row>
    <row r="6" spans="1:10" ht="73.2" thickTop="1" thickBot="1" x14ac:dyDescent="0.35">
      <c r="A6" s="65" t="s">
        <v>90</v>
      </c>
      <c r="B6" s="65" t="s">
        <v>67</v>
      </c>
      <c r="C6" s="62"/>
      <c r="D6" s="63">
        <v>1</v>
      </c>
      <c r="E6" s="68">
        <f>C6*D6</f>
        <v>0</v>
      </c>
      <c r="G6" s="87" t="s">
        <v>115</v>
      </c>
    </row>
    <row r="7" spans="1:10" ht="58.8" thickTop="1" thickBot="1" x14ac:dyDescent="0.35">
      <c r="A7" s="65" t="s">
        <v>91</v>
      </c>
      <c r="B7" s="65" t="s">
        <v>68</v>
      </c>
      <c r="C7" s="62"/>
      <c r="D7" s="63">
        <v>1</v>
      </c>
      <c r="E7" s="68">
        <f>C7*D7</f>
        <v>0</v>
      </c>
      <c r="G7" s="87" t="s">
        <v>119</v>
      </c>
    </row>
    <row r="8" spans="1:10" ht="58.2" thickTop="1" x14ac:dyDescent="0.3">
      <c r="A8" s="95" t="s">
        <v>92</v>
      </c>
      <c r="B8" s="95" t="s">
        <v>69</v>
      </c>
      <c r="C8" s="94"/>
      <c r="D8" s="96">
        <v>1</v>
      </c>
      <c r="E8" s="97">
        <f>C8*D8</f>
        <v>0</v>
      </c>
      <c r="G8" s="87" t="s">
        <v>120</v>
      </c>
    </row>
    <row r="9" spans="1:10" ht="15.6" x14ac:dyDescent="0.3">
      <c r="A9" s="98"/>
      <c r="B9" s="127" t="s">
        <v>180</v>
      </c>
      <c r="C9" s="128"/>
      <c r="D9" s="129"/>
      <c r="E9" s="101">
        <f>E6+E7+E8</f>
        <v>0</v>
      </c>
      <c r="G9" s="87"/>
    </row>
    <row r="10" spans="1:10" ht="15" thickBot="1" x14ac:dyDescent="0.35">
      <c r="A10" s="99"/>
      <c r="B10" s="122" t="s">
        <v>66</v>
      </c>
      <c r="C10" s="123"/>
      <c r="D10" s="123"/>
      <c r="E10" s="124"/>
      <c r="G10" s="59" t="s">
        <v>66</v>
      </c>
    </row>
    <row r="11" spans="1:10" ht="15.6" thickTop="1" thickBot="1" x14ac:dyDescent="0.35">
      <c r="A11" s="92" t="s">
        <v>159</v>
      </c>
      <c r="B11" s="90" t="s">
        <v>175</v>
      </c>
      <c r="C11" s="62"/>
      <c r="D11" s="67">
        <v>0</v>
      </c>
      <c r="E11" s="68">
        <f t="shared" ref="E11:E13" si="0">D11*C11</f>
        <v>0</v>
      </c>
      <c r="G11" s="69"/>
      <c r="H11" s="60"/>
    </row>
    <row r="12" spans="1:10" ht="15.6" thickTop="1" thickBot="1" x14ac:dyDescent="0.35">
      <c r="A12" s="92" t="s">
        <v>160</v>
      </c>
      <c r="B12" s="90" t="s">
        <v>176</v>
      </c>
      <c r="C12" s="62"/>
      <c r="D12" s="67">
        <v>0</v>
      </c>
      <c r="E12" s="68">
        <f t="shared" si="0"/>
        <v>0</v>
      </c>
      <c r="G12" s="69"/>
      <c r="H12" s="60"/>
    </row>
    <row r="13" spans="1:10" ht="15.6" thickTop="1" thickBot="1" x14ac:dyDescent="0.35">
      <c r="A13" s="92" t="s">
        <v>161</v>
      </c>
      <c r="B13" s="90" t="s">
        <v>177</v>
      </c>
      <c r="C13" s="62"/>
      <c r="D13" s="67">
        <v>0</v>
      </c>
      <c r="E13" s="68">
        <f t="shared" si="0"/>
        <v>0</v>
      </c>
      <c r="G13" s="69"/>
      <c r="H13" s="60"/>
    </row>
    <row r="14" spans="1:10" ht="15.6" thickTop="1" thickBot="1" x14ac:dyDescent="0.35">
      <c r="A14" s="92" t="s">
        <v>162</v>
      </c>
      <c r="B14" s="90" t="s">
        <v>178</v>
      </c>
      <c r="C14" s="62"/>
      <c r="D14" s="67">
        <v>0</v>
      </c>
      <c r="E14" s="68">
        <f>D14*C14</f>
        <v>0</v>
      </c>
      <c r="G14" s="69"/>
      <c r="H14" s="60"/>
    </row>
    <row r="15" spans="1:10" ht="15.6" thickTop="1" thickBot="1" x14ac:dyDescent="0.35">
      <c r="A15" s="93" t="s">
        <v>106</v>
      </c>
      <c r="B15" s="91" t="s">
        <v>163</v>
      </c>
      <c r="C15" s="62"/>
      <c r="D15" s="67">
        <v>10</v>
      </c>
      <c r="E15" s="68">
        <f>C15*D15</f>
        <v>0</v>
      </c>
      <c r="G15" s="64"/>
    </row>
    <row r="16" spans="1:10" ht="15.6" thickTop="1" thickBot="1" x14ac:dyDescent="0.35">
      <c r="A16" s="93" t="s">
        <v>132</v>
      </c>
      <c r="B16" s="91" t="s">
        <v>164</v>
      </c>
      <c r="C16" s="62"/>
      <c r="D16" s="67">
        <v>0</v>
      </c>
      <c r="E16" s="68">
        <f>C16*D16</f>
        <v>0</v>
      </c>
      <c r="G16" s="64"/>
    </row>
    <row r="17" spans="1:8" ht="15.6" thickTop="1" thickBot="1" x14ac:dyDescent="0.35">
      <c r="A17" s="92" t="s">
        <v>95</v>
      </c>
      <c r="B17" s="91" t="s">
        <v>128</v>
      </c>
      <c r="C17" s="62"/>
      <c r="D17" s="67">
        <v>0</v>
      </c>
      <c r="E17" s="68">
        <f t="shared" ref="E17:E30" si="1">D17*C17</f>
        <v>0</v>
      </c>
      <c r="G17" s="69"/>
      <c r="H17" s="60"/>
    </row>
    <row r="18" spans="1:8" ht="15.6" thickTop="1" thickBot="1" x14ac:dyDescent="0.35">
      <c r="A18" s="92" t="s">
        <v>96</v>
      </c>
      <c r="B18" s="91" t="s">
        <v>129</v>
      </c>
      <c r="C18" s="62"/>
      <c r="D18" s="67">
        <v>0</v>
      </c>
      <c r="E18" s="68">
        <f t="shared" si="1"/>
        <v>0</v>
      </c>
      <c r="G18" s="69"/>
      <c r="H18" s="60"/>
    </row>
    <row r="19" spans="1:8" ht="15.6" thickTop="1" thickBot="1" x14ac:dyDescent="0.35">
      <c r="A19" s="92" t="s">
        <v>97</v>
      </c>
      <c r="B19" s="91" t="s">
        <v>130</v>
      </c>
      <c r="C19" s="62"/>
      <c r="D19" s="67">
        <v>0</v>
      </c>
      <c r="E19" s="68">
        <f t="shared" si="1"/>
        <v>0</v>
      </c>
      <c r="G19" s="69"/>
      <c r="H19" s="60"/>
    </row>
    <row r="20" spans="1:8" ht="15.6" thickTop="1" thickBot="1" x14ac:dyDescent="0.35">
      <c r="A20" s="92" t="s">
        <v>98</v>
      </c>
      <c r="B20" s="91" t="s">
        <v>131</v>
      </c>
      <c r="C20" s="62"/>
      <c r="D20" s="67">
        <v>0</v>
      </c>
      <c r="E20" s="68">
        <f t="shared" si="1"/>
        <v>0</v>
      </c>
      <c r="G20" s="69"/>
      <c r="H20" s="60"/>
    </row>
    <row r="21" spans="1:8" ht="15.6" thickTop="1" thickBot="1" x14ac:dyDescent="0.35">
      <c r="A21" s="92" t="s">
        <v>116</v>
      </c>
      <c r="B21" s="91" t="s">
        <v>125</v>
      </c>
      <c r="C21" s="62"/>
      <c r="D21" s="67">
        <v>5</v>
      </c>
      <c r="E21" s="68">
        <f t="shared" si="1"/>
        <v>0</v>
      </c>
      <c r="G21" s="69"/>
    </row>
    <row r="22" spans="1:8" ht="15.6" thickTop="1" thickBot="1" x14ac:dyDescent="0.35">
      <c r="A22" s="92" t="s">
        <v>117</v>
      </c>
      <c r="B22" s="91" t="s">
        <v>126</v>
      </c>
      <c r="C22" s="62"/>
      <c r="D22" s="67">
        <v>5</v>
      </c>
      <c r="E22" s="68">
        <f t="shared" si="1"/>
        <v>0</v>
      </c>
      <c r="G22" s="69"/>
    </row>
    <row r="23" spans="1:8" ht="15.6" thickTop="1" thickBot="1" x14ac:dyDescent="0.35">
      <c r="A23" s="92" t="s">
        <v>118</v>
      </c>
      <c r="B23" s="91" t="s">
        <v>127</v>
      </c>
      <c r="C23" s="62"/>
      <c r="D23" s="67">
        <v>5</v>
      </c>
      <c r="E23" s="68">
        <f t="shared" si="1"/>
        <v>0</v>
      </c>
      <c r="G23" s="69"/>
    </row>
    <row r="24" spans="1:8" ht="15.6" thickTop="1" thickBot="1" x14ac:dyDescent="0.35">
      <c r="A24" s="92" t="s">
        <v>165</v>
      </c>
      <c r="B24" s="91" t="s">
        <v>168</v>
      </c>
      <c r="C24" s="62"/>
      <c r="D24" s="67">
        <v>0</v>
      </c>
      <c r="E24" s="68">
        <f t="shared" si="1"/>
        <v>0</v>
      </c>
      <c r="G24" s="69"/>
    </row>
    <row r="25" spans="1:8" ht="15.6" thickTop="1" thickBot="1" x14ac:dyDescent="0.35">
      <c r="A25" s="92" t="s">
        <v>166</v>
      </c>
      <c r="B25" s="91" t="s">
        <v>169</v>
      </c>
      <c r="C25" s="62"/>
      <c r="D25" s="67">
        <v>0</v>
      </c>
      <c r="E25" s="68">
        <f t="shared" si="1"/>
        <v>0</v>
      </c>
      <c r="G25" s="69"/>
    </row>
    <row r="26" spans="1:8" ht="15.6" thickTop="1" thickBot="1" x14ac:dyDescent="0.35">
      <c r="A26" s="92" t="s">
        <v>167</v>
      </c>
      <c r="B26" s="91" t="s">
        <v>170</v>
      </c>
      <c r="C26" s="62"/>
      <c r="D26" s="67">
        <v>0</v>
      </c>
      <c r="E26" s="68">
        <f t="shared" si="1"/>
        <v>0</v>
      </c>
      <c r="G26" s="69"/>
    </row>
    <row r="27" spans="1:8" ht="15.6" thickTop="1" thickBot="1" x14ac:dyDescent="0.35">
      <c r="A27" s="92" t="s">
        <v>103</v>
      </c>
      <c r="B27" s="91" t="s">
        <v>122</v>
      </c>
      <c r="C27" s="62"/>
      <c r="D27" s="67">
        <v>1</v>
      </c>
      <c r="E27" s="68">
        <f t="shared" si="1"/>
        <v>0</v>
      </c>
      <c r="G27" s="69"/>
    </row>
    <row r="28" spans="1:8" ht="15.6" thickTop="1" thickBot="1" x14ac:dyDescent="0.35">
      <c r="A28" s="92" t="s">
        <v>104</v>
      </c>
      <c r="B28" s="91" t="s">
        <v>123</v>
      </c>
      <c r="C28" s="62"/>
      <c r="D28" s="67">
        <v>4</v>
      </c>
      <c r="E28" s="68">
        <f t="shared" si="1"/>
        <v>0</v>
      </c>
      <c r="G28" s="69"/>
    </row>
    <row r="29" spans="1:8" ht="15.6" thickTop="1" thickBot="1" x14ac:dyDescent="0.35">
      <c r="A29" s="92" t="s">
        <v>105</v>
      </c>
      <c r="B29" s="91" t="s">
        <v>124</v>
      </c>
      <c r="C29" s="62"/>
      <c r="D29" s="67">
        <v>5</v>
      </c>
      <c r="E29" s="68">
        <f t="shared" si="1"/>
        <v>0</v>
      </c>
      <c r="G29" s="69"/>
    </row>
    <row r="30" spans="1:8" ht="15.6" thickTop="1" thickBot="1" x14ac:dyDescent="0.35">
      <c r="A30" s="92" t="s">
        <v>171</v>
      </c>
      <c r="B30" s="91" t="s">
        <v>121</v>
      </c>
      <c r="C30" s="62"/>
      <c r="D30" s="67">
        <v>10</v>
      </c>
      <c r="E30" s="68">
        <f t="shared" si="1"/>
        <v>0</v>
      </c>
      <c r="G30" s="69"/>
    </row>
    <row r="31" spans="1:8" ht="15.6" thickTop="1" thickBot="1" x14ac:dyDescent="0.35">
      <c r="A31" s="90" t="s">
        <v>99</v>
      </c>
      <c r="B31" s="90" t="s">
        <v>113</v>
      </c>
      <c r="C31" s="62"/>
      <c r="D31" s="63">
        <v>0</v>
      </c>
      <c r="E31" s="68">
        <f>C31*D31</f>
        <v>0</v>
      </c>
      <c r="G31" s="64" t="s">
        <v>114</v>
      </c>
    </row>
    <row r="32" spans="1:8" ht="15.6" thickTop="1" thickBot="1" x14ac:dyDescent="0.35">
      <c r="A32" s="90" t="s">
        <v>100</v>
      </c>
      <c r="B32" s="90" t="s">
        <v>110</v>
      </c>
      <c r="C32" s="62"/>
      <c r="D32" s="63">
        <v>20</v>
      </c>
      <c r="E32" s="68">
        <f>C32*D32</f>
        <v>0</v>
      </c>
      <c r="G32" s="64" t="s">
        <v>114</v>
      </c>
    </row>
    <row r="33" spans="1:7" ht="15.6" thickTop="1" thickBot="1" x14ac:dyDescent="0.35">
      <c r="A33" s="90" t="s">
        <v>101</v>
      </c>
      <c r="B33" s="90" t="s">
        <v>111</v>
      </c>
      <c r="C33" s="62"/>
      <c r="D33" s="63">
        <v>0</v>
      </c>
      <c r="E33" s="68">
        <f t="shared" ref="E33:E41" si="2">C33*D33</f>
        <v>0</v>
      </c>
      <c r="G33" s="64" t="s">
        <v>114</v>
      </c>
    </row>
    <row r="34" spans="1:7" ht="15.6" thickTop="1" thickBot="1" x14ac:dyDescent="0.35">
      <c r="A34" s="90" t="s">
        <v>102</v>
      </c>
      <c r="B34" s="90" t="s">
        <v>112</v>
      </c>
      <c r="C34" s="62"/>
      <c r="D34" s="63">
        <v>20</v>
      </c>
      <c r="E34" s="68">
        <f t="shared" si="2"/>
        <v>0</v>
      </c>
      <c r="G34" s="64" t="s">
        <v>114</v>
      </c>
    </row>
    <row r="35" spans="1:7" ht="15.6" thickTop="1" thickBot="1" x14ac:dyDescent="0.35">
      <c r="A35" s="90" t="s">
        <v>133</v>
      </c>
      <c r="B35" s="90" t="s">
        <v>137</v>
      </c>
      <c r="C35" s="62"/>
      <c r="D35" s="63">
        <v>0</v>
      </c>
      <c r="E35" s="68">
        <f t="shared" si="2"/>
        <v>0</v>
      </c>
      <c r="G35" s="89"/>
    </row>
    <row r="36" spans="1:7" ht="15.6" thickTop="1" thickBot="1" x14ac:dyDescent="0.35">
      <c r="A36" s="90" t="s">
        <v>134</v>
      </c>
      <c r="B36" s="90" t="s">
        <v>138</v>
      </c>
      <c r="C36" s="62"/>
      <c r="D36" s="63">
        <v>0</v>
      </c>
      <c r="E36" s="68">
        <f t="shared" si="2"/>
        <v>0</v>
      </c>
      <c r="G36" s="89"/>
    </row>
    <row r="37" spans="1:7" ht="15.6" thickTop="1" thickBot="1" x14ac:dyDescent="0.35">
      <c r="A37" s="90" t="s">
        <v>135</v>
      </c>
      <c r="B37" s="90" t="s">
        <v>139</v>
      </c>
      <c r="C37" s="62"/>
      <c r="D37" s="63">
        <v>0</v>
      </c>
      <c r="E37" s="68">
        <f t="shared" si="2"/>
        <v>0</v>
      </c>
      <c r="G37" s="89"/>
    </row>
    <row r="38" spans="1:7" ht="15.6" thickTop="1" thickBot="1" x14ac:dyDescent="0.35">
      <c r="A38" s="90" t="s">
        <v>136</v>
      </c>
      <c r="B38" s="90" t="s">
        <v>140</v>
      </c>
      <c r="C38" s="62"/>
      <c r="D38" s="63">
        <v>0</v>
      </c>
      <c r="E38" s="68">
        <f t="shared" si="2"/>
        <v>0</v>
      </c>
      <c r="G38" s="89"/>
    </row>
    <row r="39" spans="1:7" ht="15.6" thickTop="1" thickBot="1" x14ac:dyDescent="0.35">
      <c r="A39" s="90" t="s">
        <v>107</v>
      </c>
      <c r="B39" s="91" t="s">
        <v>172</v>
      </c>
      <c r="C39" s="62"/>
      <c r="D39" s="63">
        <v>0</v>
      </c>
      <c r="E39" s="68">
        <f t="shared" si="2"/>
        <v>0</v>
      </c>
      <c r="G39" s="89"/>
    </row>
    <row r="40" spans="1:7" ht="15.6" thickTop="1" thickBot="1" x14ac:dyDescent="0.35">
      <c r="A40" s="90" t="s">
        <v>108</v>
      </c>
      <c r="B40" s="91" t="s">
        <v>173</v>
      </c>
      <c r="C40" s="62"/>
      <c r="D40" s="63">
        <v>0</v>
      </c>
      <c r="E40" s="68">
        <f t="shared" si="2"/>
        <v>0</v>
      </c>
      <c r="G40" s="89"/>
    </row>
    <row r="41" spans="1:7" ht="15.6" thickTop="1" thickBot="1" x14ac:dyDescent="0.35">
      <c r="A41" s="90" t="s">
        <v>109</v>
      </c>
      <c r="B41" s="91" t="s">
        <v>174</v>
      </c>
      <c r="C41" s="62"/>
      <c r="D41" s="63">
        <v>0</v>
      </c>
      <c r="E41" s="68">
        <f t="shared" si="2"/>
        <v>0</v>
      </c>
      <c r="G41" s="89"/>
    </row>
    <row r="42" spans="1:7" ht="15.6" thickTop="1" thickBot="1" x14ac:dyDescent="0.35">
      <c r="A42" s="90" t="s">
        <v>93</v>
      </c>
      <c r="B42" s="90" t="s">
        <v>156</v>
      </c>
      <c r="C42" s="62"/>
      <c r="D42" s="63">
        <v>0</v>
      </c>
      <c r="E42" s="68">
        <f t="shared" ref="E42:E50" si="3">C42*D42</f>
        <v>0</v>
      </c>
      <c r="G42" s="89"/>
    </row>
    <row r="43" spans="1:7" ht="15.6" thickTop="1" thickBot="1" x14ac:dyDescent="0.35">
      <c r="A43" s="90" t="s">
        <v>94</v>
      </c>
      <c r="B43" s="90" t="s">
        <v>157</v>
      </c>
      <c r="C43" s="62"/>
      <c r="D43" s="63">
        <v>0</v>
      </c>
      <c r="E43" s="68">
        <f t="shared" si="3"/>
        <v>0</v>
      </c>
      <c r="G43" s="89"/>
    </row>
    <row r="44" spans="1:7" ht="15.6" thickTop="1" thickBot="1" x14ac:dyDescent="0.35">
      <c r="A44" s="90" t="s">
        <v>153</v>
      </c>
      <c r="B44" s="90" t="s">
        <v>155</v>
      </c>
      <c r="C44" s="62"/>
      <c r="D44" s="63">
        <v>0</v>
      </c>
      <c r="E44" s="68">
        <f t="shared" si="3"/>
        <v>0</v>
      </c>
      <c r="G44" s="89"/>
    </row>
    <row r="45" spans="1:7" ht="15.6" thickTop="1" thickBot="1" x14ac:dyDescent="0.35">
      <c r="A45" s="90" t="s">
        <v>154</v>
      </c>
      <c r="B45" s="90" t="s">
        <v>158</v>
      </c>
      <c r="C45" s="62"/>
      <c r="D45" s="63">
        <v>0</v>
      </c>
      <c r="E45" s="68">
        <f t="shared" si="3"/>
        <v>0</v>
      </c>
      <c r="G45" s="89"/>
    </row>
    <row r="46" spans="1:7" ht="15.6" thickTop="1" thickBot="1" x14ac:dyDescent="0.35">
      <c r="A46" s="90" t="s">
        <v>147</v>
      </c>
      <c r="B46" s="91" t="s">
        <v>141</v>
      </c>
      <c r="C46" s="62"/>
      <c r="D46" s="63">
        <v>0</v>
      </c>
      <c r="E46" s="68">
        <f t="shared" si="3"/>
        <v>0</v>
      </c>
      <c r="G46" s="89"/>
    </row>
    <row r="47" spans="1:7" ht="15.6" thickTop="1" thickBot="1" x14ac:dyDescent="0.35">
      <c r="A47" s="90" t="s">
        <v>148</v>
      </c>
      <c r="B47" s="91" t="s">
        <v>142</v>
      </c>
      <c r="C47" s="62"/>
      <c r="D47" s="63">
        <v>0</v>
      </c>
      <c r="E47" s="68">
        <f t="shared" si="3"/>
        <v>0</v>
      </c>
      <c r="G47" s="89"/>
    </row>
    <row r="48" spans="1:7" ht="15.6" thickTop="1" thickBot="1" x14ac:dyDescent="0.35">
      <c r="A48" s="90" t="s">
        <v>149</v>
      </c>
      <c r="B48" s="91" t="s">
        <v>143</v>
      </c>
      <c r="C48" s="62"/>
      <c r="D48" s="63">
        <v>0</v>
      </c>
      <c r="E48" s="68">
        <f t="shared" si="3"/>
        <v>0</v>
      </c>
      <c r="G48" s="89"/>
    </row>
    <row r="49" spans="1:7" ht="15.6" thickTop="1" thickBot="1" x14ac:dyDescent="0.35">
      <c r="A49" s="90" t="s">
        <v>150</v>
      </c>
      <c r="B49" s="91" t="s">
        <v>144</v>
      </c>
      <c r="C49" s="62"/>
      <c r="D49" s="63">
        <v>0</v>
      </c>
      <c r="E49" s="68">
        <f t="shared" si="3"/>
        <v>0</v>
      </c>
      <c r="G49" s="89"/>
    </row>
    <row r="50" spans="1:7" ht="15.6" thickTop="1" thickBot="1" x14ac:dyDescent="0.35">
      <c r="A50" s="90" t="s">
        <v>151</v>
      </c>
      <c r="B50" s="91" t="s">
        <v>145</v>
      </c>
      <c r="C50" s="62"/>
      <c r="D50" s="63">
        <v>0</v>
      </c>
      <c r="E50" s="68">
        <f t="shared" si="3"/>
        <v>0</v>
      </c>
      <c r="G50" s="89"/>
    </row>
    <row r="51" spans="1:7" ht="15.6" thickTop="1" thickBot="1" x14ac:dyDescent="0.35">
      <c r="A51" s="90" t="s">
        <v>152</v>
      </c>
      <c r="B51" s="91" t="s">
        <v>146</v>
      </c>
      <c r="C51" s="62"/>
      <c r="D51" s="63">
        <v>0</v>
      </c>
      <c r="E51" s="68">
        <f>C51*D51</f>
        <v>0</v>
      </c>
      <c r="G51" s="89"/>
    </row>
    <row r="52" spans="1:7" ht="16.8" thickTop="1" thickBot="1" x14ac:dyDescent="0.35">
      <c r="A52" s="102"/>
      <c r="B52" s="130" t="s">
        <v>181</v>
      </c>
      <c r="C52" s="131"/>
      <c r="D52" s="132"/>
      <c r="E52" s="101">
        <f>SUM(E11:E51)</f>
        <v>0</v>
      </c>
      <c r="G52" s="89"/>
    </row>
    <row r="53" spans="1:7" ht="18.600000000000001" thickBot="1" x14ac:dyDescent="0.35">
      <c r="A53" s="125" t="s">
        <v>182</v>
      </c>
      <c r="B53" s="125"/>
      <c r="C53" s="125"/>
      <c r="D53" s="126"/>
      <c r="E53" s="103">
        <f>SUM(E14:E51)+SUM(E6:E8)</f>
        <v>0</v>
      </c>
      <c r="G53" s="66">
        <f>SUM(G14:G34)+SUM(G6:G8)</f>
        <v>0</v>
      </c>
    </row>
  </sheetData>
  <mergeCells count="9">
    <mergeCell ref="G2:G3"/>
    <mergeCell ref="F2:F3"/>
    <mergeCell ref="A1:E1"/>
    <mergeCell ref="B5:E5"/>
    <mergeCell ref="B10:E10"/>
    <mergeCell ref="A53:D53"/>
    <mergeCell ref="B9:D9"/>
    <mergeCell ref="B52:D52"/>
    <mergeCell ref="A2:E3"/>
  </mergeCells>
  <phoneticPr fontId="27" type="noConversion"/>
  <pageMargins left="0.7" right="0.7" top="0.75" bottom="0.75" header="0.3" footer="0.3"/>
  <pageSetup paperSize="9" orientation="portrait" r:id="rId1"/>
  <headerFooter>
    <oddFooter>&amp;C_x000D_&amp;1#&amp;"Calibri"&amp;10&amp;K000000 C1 - Interne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336B0-685C-48BA-8BF1-BF5AA3531DA6}">
  <sheetPr>
    <tabColor rgb="FFFF0000"/>
  </sheetPr>
  <dimension ref="A1:D10"/>
  <sheetViews>
    <sheetView showGridLines="0" workbookViewId="0">
      <selection activeCell="C4" sqref="C4"/>
    </sheetView>
  </sheetViews>
  <sheetFormatPr baseColWidth="10" defaultColWidth="40.77734375" defaultRowHeight="14.4" x14ac:dyDescent="0.3"/>
  <cols>
    <col min="1" max="1" width="8" bestFit="1" customWidth="1"/>
    <col min="2" max="2" width="40.77734375" customWidth="1"/>
  </cols>
  <sheetData>
    <row r="1" spans="1:4" ht="15" thickBot="1" x14ac:dyDescent="0.35"/>
    <row r="2" spans="1:4" x14ac:dyDescent="0.3">
      <c r="A2" s="138" t="s">
        <v>179</v>
      </c>
      <c r="B2" s="139"/>
      <c r="C2" s="24" t="s">
        <v>184</v>
      </c>
      <c r="D2" s="22" t="s">
        <v>185</v>
      </c>
    </row>
    <row r="3" spans="1:4" x14ac:dyDescent="0.3">
      <c r="A3" s="140" t="str">
        <f>'BPU UO'!B9</f>
        <v>TOTAL SITE PILOTE</v>
      </c>
      <c r="B3" s="140"/>
      <c r="C3" s="88">
        <f>'BPU UO'!E6+'BPU UO'!E7+'BPU UO'!E8</f>
        <v>0</v>
      </c>
      <c r="D3" s="53">
        <f>C3*1.2</f>
        <v>0</v>
      </c>
    </row>
    <row r="4" spans="1:4" x14ac:dyDescent="0.3">
      <c r="A4" s="141" t="str">
        <f>'BPU UO'!B52</f>
        <v>TOTAL AUTRES OPERATIONS</v>
      </c>
      <c r="B4" s="141"/>
      <c r="C4" s="88">
        <f>'BPU UO'!E52</f>
        <v>0</v>
      </c>
      <c r="D4" s="53">
        <f t="shared" ref="D4:D10" si="0">C4*1.2</f>
        <v>0</v>
      </c>
    </row>
    <row r="5" spans="1:4" x14ac:dyDescent="0.3">
      <c r="A5" s="142" t="str">
        <f>'BPU Licences &amp; Maintenance'!B5</f>
        <v>LICENCE en  phase 5</v>
      </c>
      <c r="B5" s="142"/>
      <c r="C5" s="88">
        <f>'BPU Licences &amp; Maintenance'!E5</f>
        <v>0</v>
      </c>
      <c r="D5" s="53">
        <f t="shared" si="0"/>
        <v>0</v>
      </c>
    </row>
    <row r="6" spans="1:4" x14ac:dyDescent="0.3">
      <c r="A6" s="142" t="str">
        <f>'BPU Licences &amp; Maintenance'!B6</f>
        <v>LICENCE en  phase 6</v>
      </c>
      <c r="B6" s="142"/>
      <c r="C6" s="88">
        <f>'BPU Licences &amp; Maintenance'!E6</f>
        <v>0</v>
      </c>
      <c r="D6" s="53">
        <f t="shared" si="0"/>
        <v>0</v>
      </c>
    </row>
    <row r="7" spans="1:4" x14ac:dyDescent="0.3">
      <c r="A7" s="137" t="str">
        <f>'BPU Licences &amp; Maintenance'!B9</f>
        <v>Maintenance  PHASE 5**</v>
      </c>
      <c r="B7" s="137"/>
      <c r="C7" s="88">
        <f>'BPU Licences &amp; Maintenance'!E9*'BPU Licences &amp; Maintenance'!D9</f>
        <v>0</v>
      </c>
      <c r="D7" s="53">
        <f t="shared" si="0"/>
        <v>0</v>
      </c>
    </row>
    <row r="8" spans="1:4" x14ac:dyDescent="0.3">
      <c r="A8" s="109" t="str">
        <f>'BPU Licences &amp; Maintenance'!B10</f>
        <v>Maintenance  au début de la phase 6**</v>
      </c>
      <c r="B8" s="109"/>
      <c r="C8" s="88">
        <f>'BPU Licences &amp; Maintenance'!E10*'BPU Licences &amp; Maintenance'!D10</f>
        <v>0</v>
      </c>
      <c r="D8" s="53">
        <f t="shared" si="0"/>
        <v>0</v>
      </c>
    </row>
    <row r="9" spans="1:4" x14ac:dyDescent="0.3">
      <c r="A9" s="137" t="str">
        <f>'BPU Licences &amp; Maintenance'!B8</f>
        <v>Maintenance  (Utilisation totale logiciel)**</v>
      </c>
      <c r="B9" s="137"/>
      <c r="C9" s="88">
        <f>'BPU Licences &amp; Maintenance'!E8*'BPU Licences &amp; Maintenance'!D8</f>
        <v>0</v>
      </c>
      <c r="D9" s="53">
        <f t="shared" si="0"/>
        <v>0</v>
      </c>
    </row>
    <row r="10" spans="1:4" x14ac:dyDescent="0.3">
      <c r="A10" s="107" t="s">
        <v>182</v>
      </c>
      <c r="B10" s="107"/>
      <c r="C10" s="108">
        <f>SUM(C3:C9)</f>
        <v>0</v>
      </c>
      <c r="D10" s="108">
        <f t="shared" si="0"/>
        <v>0</v>
      </c>
    </row>
  </sheetData>
  <mergeCells count="7">
    <mergeCell ref="A9:B9"/>
    <mergeCell ref="A2:B2"/>
    <mergeCell ref="A3:B3"/>
    <mergeCell ref="A4:B4"/>
    <mergeCell ref="A5:B5"/>
    <mergeCell ref="A6:B6"/>
    <mergeCell ref="A7:B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8F75C-297D-4F48-93A8-E98CD2B403D2}">
  <dimension ref="A1:Q16"/>
  <sheetViews>
    <sheetView showGridLines="0" workbookViewId="0">
      <selection activeCell="K13" sqref="K13"/>
    </sheetView>
  </sheetViews>
  <sheetFormatPr baseColWidth="10" defaultColWidth="8.77734375" defaultRowHeight="14.4" x14ac:dyDescent="0.3"/>
  <cols>
    <col min="1" max="1" width="23.5546875" customWidth="1"/>
    <col min="2" max="2" width="5.77734375" customWidth="1"/>
    <col min="3" max="3" width="8.77734375" bestFit="1" customWidth="1"/>
    <col min="4" max="4" width="6.21875" customWidth="1"/>
    <col min="5" max="7" width="8.77734375" hidden="1" customWidth="1"/>
    <col min="11" max="11" width="67.21875" customWidth="1"/>
  </cols>
  <sheetData>
    <row r="1" spans="1:17" ht="28.8" x14ac:dyDescent="0.55000000000000004">
      <c r="A1" s="48" t="s">
        <v>51</v>
      </c>
    </row>
    <row r="2" spans="1:17" x14ac:dyDescent="0.3">
      <c r="K2" t="s">
        <v>73</v>
      </c>
    </row>
    <row r="3" spans="1:17" ht="18" x14ac:dyDescent="0.35">
      <c r="A3" s="49" t="s">
        <v>52</v>
      </c>
      <c r="K3" t="s">
        <v>74</v>
      </c>
    </row>
    <row r="4" spans="1:17" x14ac:dyDescent="0.3">
      <c r="A4" s="50" t="s">
        <v>53</v>
      </c>
      <c r="B4" s="50" t="s">
        <v>54</v>
      </c>
      <c r="C4" s="51" t="s">
        <v>55</v>
      </c>
      <c r="D4" s="51" t="s">
        <v>56</v>
      </c>
      <c r="K4" t="s">
        <v>75</v>
      </c>
    </row>
    <row r="5" spans="1:17" x14ac:dyDescent="0.3">
      <c r="A5" s="52"/>
      <c r="B5" s="52"/>
      <c r="C5" s="53"/>
      <c r="D5" s="53"/>
      <c r="K5" t="s">
        <v>76</v>
      </c>
    </row>
    <row r="6" spans="1:17" x14ac:dyDescent="0.3">
      <c r="K6" t="s">
        <v>77</v>
      </c>
    </row>
    <row r="7" spans="1:17" ht="72" x14ac:dyDescent="0.35">
      <c r="A7" s="49" t="s">
        <v>71</v>
      </c>
      <c r="K7" s="71" t="s">
        <v>78</v>
      </c>
    </row>
    <row r="8" spans="1:17" ht="15" thickBot="1" x14ac:dyDescent="0.35">
      <c r="A8" s="50" t="s">
        <v>53</v>
      </c>
      <c r="B8" s="50" t="s">
        <v>54</v>
      </c>
      <c r="C8" s="51" t="s">
        <v>55</v>
      </c>
      <c r="D8" s="51" t="s">
        <v>56</v>
      </c>
    </row>
    <row r="9" spans="1:17" x14ac:dyDescent="0.3">
      <c r="A9" s="52"/>
      <c r="B9" s="52"/>
      <c r="C9" s="53"/>
      <c r="D9" s="53"/>
      <c r="K9" s="78" t="s">
        <v>79</v>
      </c>
      <c r="L9" s="79"/>
      <c r="M9" s="79"/>
      <c r="N9" s="79"/>
      <c r="O9" s="79"/>
      <c r="P9" s="79"/>
      <c r="Q9" s="80"/>
    </row>
    <row r="10" spans="1:17" ht="18" x14ac:dyDescent="0.35">
      <c r="A10" s="49" t="s">
        <v>57</v>
      </c>
      <c r="K10" s="81" t="s">
        <v>80</v>
      </c>
      <c r="L10" s="82"/>
      <c r="M10" s="82"/>
      <c r="N10" s="82"/>
      <c r="O10" s="82"/>
      <c r="P10" s="82"/>
      <c r="Q10" s="83"/>
    </row>
    <row r="11" spans="1:17" x14ac:dyDescent="0.3">
      <c r="A11" s="50" t="s">
        <v>58</v>
      </c>
      <c r="B11" s="50" t="s">
        <v>54</v>
      </c>
      <c r="C11" s="51" t="s">
        <v>55</v>
      </c>
      <c r="D11" s="51" t="s">
        <v>56</v>
      </c>
      <c r="K11" s="81" t="s">
        <v>81</v>
      </c>
      <c r="L11" s="82"/>
      <c r="M11" s="82"/>
      <c r="N11" s="82"/>
      <c r="O11" s="82"/>
      <c r="P11" s="82"/>
      <c r="Q11" s="83"/>
    </row>
    <row r="12" spans="1:17" x14ac:dyDescent="0.3">
      <c r="A12" s="52"/>
      <c r="B12" s="52"/>
      <c r="C12" s="53"/>
      <c r="D12" s="53"/>
      <c r="K12" s="81" t="s">
        <v>82</v>
      </c>
      <c r="L12" s="82"/>
      <c r="M12" s="82"/>
      <c r="N12" s="82"/>
      <c r="O12" s="82"/>
      <c r="P12" s="82"/>
      <c r="Q12" s="83"/>
    </row>
    <row r="13" spans="1:17" x14ac:dyDescent="0.3">
      <c r="K13" s="81" t="s">
        <v>83</v>
      </c>
      <c r="L13" s="82"/>
      <c r="M13" s="82"/>
      <c r="N13" s="82"/>
      <c r="O13" s="82"/>
      <c r="P13" s="82"/>
      <c r="Q13" s="83"/>
    </row>
    <row r="14" spans="1:17" ht="18.600000000000001" thickBot="1" x14ac:dyDescent="0.4">
      <c r="A14" s="49" t="s">
        <v>59</v>
      </c>
      <c r="K14" s="84" t="s">
        <v>84</v>
      </c>
      <c r="L14" s="85"/>
      <c r="M14" s="85"/>
      <c r="N14" s="85"/>
      <c r="O14" s="85"/>
      <c r="P14" s="85"/>
      <c r="Q14" s="86"/>
    </row>
    <row r="15" spans="1:17" x14ac:dyDescent="0.3">
      <c r="A15" s="50" t="s">
        <v>58</v>
      </c>
      <c r="B15" s="50" t="s">
        <v>54</v>
      </c>
      <c r="C15" s="51" t="s">
        <v>55</v>
      </c>
      <c r="D15" s="51" t="s">
        <v>56</v>
      </c>
    </row>
    <row r="16" spans="1:17" x14ac:dyDescent="0.3">
      <c r="A16" s="52"/>
      <c r="B16" s="52"/>
      <c r="C16" s="53"/>
      <c r="D16" s="53"/>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E18474CDD3BDE4590AFE76835DFAAB7" ma:contentTypeVersion="8" ma:contentTypeDescription="Crée un document." ma:contentTypeScope="" ma:versionID="627092890d1faab381aa3af41709df28">
  <xsd:schema xmlns:xsd="http://www.w3.org/2001/XMLSchema" xmlns:xs="http://www.w3.org/2001/XMLSchema" xmlns:p="http://schemas.microsoft.com/office/2006/metadata/properties" xmlns:ns2="e1fc5222-6e33-4150-9634-62230ef711f4" targetNamespace="http://schemas.microsoft.com/office/2006/metadata/properties" ma:root="true" ma:fieldsID="27ebf39db251840cedfa214b850ff220" ns2:_="">
    <xsd:import namespace="e1fc5222-6e33-4150-9634-62230ef71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fc5222-6e33-4150-9634-62230ef711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192F90-5065-4E42-8C08-E7A5DDE89A03}">
  <ds:schemaRefs>
    <ds:schemaRef ds:uri="http://schemas.microsoft.com/sharepoint/v3/contenttype/forms"/>
  </ds:schemaRefs>
</ds:datastoreItem>
</file>

<file path=customXml/itemProps2.xml><?xml version="1.0" encoding="utf-8"?>
<ds:datastoreItem xmlns:ds="http://schemas.openxmlformats.org/officeDocument/2006/customXml" ds:itemID="{0F196251-A3C4-4BB8-892A-2B184D5B972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57F0167-4484-499F-8F17-E5601CE441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fc5222-6e33-4150-9634-62230ef71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AVERTISSEMENT</vt:lpstr>
      <vt:lpstr>Abonnement </vt:lpstr>
      <vt:lpstr>BPU Licences &amp; Maintenance</vt:lpstr>
      <vt:lpstr>BPU UO</vt:lpstr>
      <vt:lpstr>TOTAL SIMULATION</vt:lpstr>
      <vt:lpstr>Feuil2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DEMASSIEUX Nicolas</dc:creator>
  <cp:lastModifiedBy>RAMEYE Hubert</cp:lastModifiedBy>
  <dcterms:created xsi:type="dcterms:W3CDTF">2025-04-29T14:19:34Z</dcterms:created>
  <dcterms:modified xsi:type="dcterms:W3CDTF">2025-06-25T09:15:55Z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0x010100BE18474CDD3BDE4590AFE76835DFAAB7</vt:lpwstr>
  </property>
</Properties>
</file>